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416"/>
  <workbookPr showInkAnnotation="0" autoCompressPictures="0"/>
  <bookViews>
    <workbookView xWindow="0" yWindow="20" windowWidth="25520" windowHeight="15520" tabRatio="500"/>
  </bookViews>
  <sheets>
    <sheet name="Control" sheetId="3" r:id="rId1"/>
    <sheet name="25 " sheetId="1" r:id="rId2"/>
    <sheet name="50" sheetId="2" r:id="rId3"/>
    <sheet name="75" sheetId="4" r:id="rId4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25" i="1" l="1"/>
  <c r="U24" i="4"/>
  <c r="T24" i="4"/>
  <c r="S24" i="4"/>
  <c r="U35" i="4"/>
  <c r="T22" i="4"/>
  <c r="U22" i="4"/>
  <c r="T23" i="4"/>
  <c r="U23" i="4"/>
  <c r="T25" i="4"/>
  <c r="U25" i="4"/>
  <c r="T26" i="4"/>
  <c r="U26" i="4"/>
  <c r="T27" i="4"/>
  <c r="U27" i="4"/>
  <c r="T28" i="4"/>
  <c r="U28" i="4"/>
  <c r="T29" i="4"/>
  <c r="U29" i="4"/>
  <c r="T30" i="4"/>
  <c r="U30" i="4"/>
  <c r="T31" i="4"/>
  <c r="U31" i="4"/>
  <c r="T32" i="4"/>
  <c r="U32" i="4"/>
  <c r="T33" i="4"/>
  <c r="U33" i="4"/>
  <c r="T34" i="4"/>
  <c r="U34" i="4"/>
  <c r="S32" i="4"/>
  <c r="S34" i="4"/>
  <c r="S33" i="4"/>
  <c r="S31" i="4"/>
  <c r="S30" i="4"/>
  <c r="S29" i="4"/>
  <c r="S28" i="4"/>
  <c r="S27" i="4"/>
  <c r="S26" i="4"/>
  <c r="S25" i="4"/>
  <c r="S23" i="4"/>
  <c r="S22" i="4"/>
  <c r="V35" i="2"/>
  <c r="P35" i="2"/>
  <c r="U22" i="2"/>
  <c r="V22" i="2"/>
  <c r="U23" i="2"/>
  <c r="V23" i="2"/>
  <c r="U24" i="2"/>
  <c r="U25" i="2"/>
  <c r="V25" i="2"/>
  <c r="U26" i="2"/>
  <c r="V26" i="2"/>
  <c r="U27" i="2"/>
  <c r="V27" i="2"/>
  <c r="U28" i="2"/>
  <c r="V28" i="2"/>
  <c r="U29" i="2"/>
  <c r="V29" i="2"/>
  <c r="U30" i="2"/>
  <c r="V30" i="2"/>
  <c r="U31" i="2"/>
  <c r="V31" i="2"/>
  <c r="U32" i="2"/>
  <c r="V32" i="2"/>
  <c r="U33" i="2"/>
  <c r="V33" i="2"/>
  <c r="U34" i="2"/>
  <c r="V34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U22" i="1"/>
  <c r="V22" i="1"/>
  <c r="U23" i="1"/>
  <c r="V23" i="1"/>
  <c r="U24" i="1"/>
  <c r="V24" i="1"/>
  <c r="U25" i="1"/>
  <c r="V25" i="1"/>
  <c r="U26" i="1"/>
  <c r="V26" i="1"/>
  <c r="U27" i="1"/>
  <c r="V27" i="1"/>
  <c r="U28" i="1"/>
  <c r="V28" i="1"/>
  <c r="U29" i="1"/>
  <c r="V29" i="1"/>
  <c r="U30" i="1"/>
  <c r="V30" i="1"/>
  <c r="U31" i="1"/>
  <c r="V31" i="1"/>
  <c r="U32" i="1"/>
  <c r="V32" i="1"/>
  <c r="U33" i="1"/>
  <c r="V33" i="1"/>
  <c r="U34" i="1"/>
  <c r="V34" i="1"/>
  <c r="T34" i="1"/>
  <c r="T33" i="1"/>
  <c r="T32" i="1"/>
  <c r="T31" i="1"/>
  <c r="T30" i="1"/>
  <c r="T29" i="1"/>
  <c r="T28" i="1"/>
  <c r="T27" i="1"/>
  <c r="T26" i="1"/>
  <c r="T24" i="1"/>
  <c r="T23" i="1"/>
  <c r="T22" i="1"/>
  <c r="V35" i="1"/>
  <c r="U22" i="3"/>
  <c r="V22" i="3"/>
  <c r="U23" i="3"/>
  <c r="V23" i="3"/>
  <c r="U24" i="3"/>
  <c r="V24" i="3"/>
  <c r="U25" i="3"/>
  <c r="V25" i="3"/>
  <c r="U26" i="3"/>
  <c r="V26" i="3"/>
  <c r="U27" i="3"/>
  <c r="V27" i="3"/>
  <c r="U28" i="3"/>
  <c r="V28" i="3"/>
  <c r="U29" i="3"/>
  <c r="V29" i="3"/>
  <c r="U30" i="3"/>
  <c r="V30" i="3"/>
  <c r="U31" i="3"/>
  <c r="V31" i="3"/>
  <c r="U32" i="3"/>
  <c r="V32" i="3"/>
  <c r="U33" i="3"/>
  <c r="V33" i="3"/>
  <c r="U34" i="3"/>
  <c r="V34" i="3"/>
  <c r="T23" i="3"/>
  <c r="T24" i="3"/>
  <c r="T25" i="3"/>
  <c r="T26" i="3"/>
  <c r="T27" i="3"/>
  <c r="T28" i="3"/>
  <c r="T29" i="3"/>
  <c r="T30" i="3"/>
  <c r="T31" i="3"/>
  <c r="T32" i="3"/>
  <c r="T33" i="3"/>
  <c r="T34" i="3"/>
  <c r="T22" i="3"/>
  <c r="O22" i="3"/>
  <c r="P22" i="3"/>
  <c r="O23" i="3"/>
  <c r="P23" i="3"/>
  <c r="O24" i="3"/>
  <c r="P24" i="3"/>
  <c r="O25" i="3"/>
  <c r="P25" i="3"/>
  <c r="O26" i="3"/>
  <c r="P26" i="3"/>
  <c r="O27" i="3"/>
  <c r="P27" i="3"/>
  <c r="O28" i="3"/>
  <c r="P28" i="3"/>
  <c r="O29" i="3"/>
  <c r="P29" i="3"/>
  <c r="O30" i="3"/>
  <c r="P30" i="3"/>
  <c r="O31" i="3"/>
  <c r="P31" i="3"/>
  <c r="O32" i="3"/>
  <c r="P32" i="3"/>
  <c r="O33" i="3"/>
  <c r="P33" i="3"/>
  <c r="O34" i="3"/>
  <c r="P34" i="3"/>
  <c r="N34" i="3"/>
  <c r="N26" i="3"/>
  <c r="N27" i="3"/>
  <c r="N28" i="3"/>
  <c r="N29" i="3"/>
  <c r="N30" i="3"/>
  <c r="N31" i="3"/>
  <c r="N32" i="3"/>
  <c r="N33" i="3"/>
  <c r="N25" i="3"/>
  <c r="N24" i="3"/>
  <c r="N23" i="3"/>
  <c r="N22" i="3"/>
  <c r="V35" i="3"/>
  <c r="P35" i="3"/>
  <c r="J35" i="3"/>
  <c r="H23" i="3"/>
  <c r="I23" i="3"/>
  <c r="J23" i="3"/>
  <c r="H24" i="3"/>
  <c r="I24" i="3"/>
  <c r="J24" i="3"/>
  <c r="H25" i="3"/>
  <c r="I25" i="3"/>
  <c r="J25" i="3"/>
  <c r="H26" i="3"/>
  <c r="I26" i="3"/>
  <c r="J26" i="3"/>
  <c r="H27" i="3"/>
  <c r="I27" i="3"/>
  <c r="J27" i="3"/>
  <c r="H28" i="3"/>
  <c r="I28" i="3"/>
  <c r="J28" i="3"/>
  <c r="H29" i="3"/>
  <c r="I29" i="3"/>
  <c r="J29" i="3"/>
  <c r="H30" i="3"/>
  <c r="I30" i="3"/>
  <c r="J30" i="3"/>
  <c r="H31" i="3"/>
  <c r="I31" i="3"/>
  <c r="J31" i="3"/>
  <c r="H32" i="3"/>
  <c r="I32" i="3"/>
  <c r="J32" i="3"/>
  <c r="H33" i="3"/>
  <c r="I33" i="3"/>
  <c r="J33" i="3"/>
  <c r="H34" i="3"/>
  <c r="I34" i="3"/>
  <c r="J34" i="3"/>
  <c r="I22" i="3"/>
  <c r="J22" i="3"/>
  <c r="H22" i="3"/>
  <c r="D35" i="3"/>
  <c r="B23" i="3"/>
  <c r="C23" i="3"/>
  <c r="D23" i="3"/>
  <c r="B24" i="3"/>
  <c r="C24" i="3"/>
  <c r="D24" i="3"/>
  <c r="B25" i="3"/>
  <c r="C25" i="3"/>
  <c r="D25" i="3"/>
  <c r="B26" i="3"/>
  <c r="C26" i="3"/>
  <c r="D26" i="3"/>
  <c r="B27" i="3"/>
  <c r="C27" i="3"/>
  <c r="D27" i="3"/>
  <c r="B28" i="3"/>
  <c r="C28" i="3"/>
  <c r="D28" i="3"/>
  <c r="B29" i="3"/>
  <c r="C29" i="3"/>
  <c r="D29" i="3"/>
  <c r="B30" i="3"/>
  <c r="C30" i="3"/>
  <c r="D30" i="3"/>
  <c r="B31" i="3"/>
  <c r="C31" i="3"/>
  <c r="D31" i="3"/>
  <c r="B32" i="3"/>
  <c r="C32" i="3"/>
  <c r="D32" i="3"/>
  <c r="B33" i="3"/>
  <c r="C33" i="3"/>
  <c r="D33" i="3"/>
  <c r="B34" i="3"/>
  <c r="C34" i="3"/>
  <c r="D34" i="3"/>
  <c r="C22" i="3"/>
  <c r="D22" i="3"/>
  <c r="B22" i="3"/>
  <c r="P35" i="1"/>
  <c r="N23" i="1"/>
  <c r="O23" i="1"/>
  <c r="P23" i="1"/>
  <c r="N24" i="1"/>
  <c r="O24" i="1"/>
  <c r="P24" i="1"/>
  <c r="N25" i="1"/>
  <c r="O25" i="1"/>
  <c r="P25" i="1"/>
  <c r="N26" i="1"/>
  <c r="O26" i="1"/>
  <c r="P26" i="1"/>
  <c r="N27" i="1"/>
  <c r="O27" i="1"/>
  <c r="P27" i="1"/>
  <c r="N28" i="1"/>
  <c r="O28" i="1"/>
  <c r="P28" i="1"/>
  <c r="N29" i="1"/>
  <c r="O29" i="1"/>
  <c r="P29" i="1"/>
  <c r="N30" i="1"/>
  <c r="O30" i="1"/>
  <c r="P30" i="1"/>
  <c r="N31" i="1"/>
  <c r="O31" i="1"/>
  <c r="P31" i="1"/>
  <c r="N32" i="1"/>
  <c r="O32" i="1"/>
  <c r="P32" i="1"/>
  <c r="N33" i="1"/>
  <c r="O33" i="1"/>
  <c r="P33" i="1"/>
  <c r="N34" i="1"/>
  <c r="O34" i="1"/>
  <c r="P34" i="1"/>
  <c r="O22" i="1"/>
  <c r="P22" i="1"/>
  <c r="N22" i="1"/>
  <c r="D35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B29" i="1"/>
  <c r="C29" i="1"/>
  <c r="D29" i="1"/>
  <c r="B30" i="1"/>
  <c r="C30" i="1"/>
  <c r="D30" i="1"/>
  <c r="B31" i="1"/>
  <c r="C31" i="1"/>
  <c r="D31" i="1"/>
  <c r="B32" i="1"/>
  <c r="C32" i="1"/>
  <c r="D32" i="1"/>
  <c r="B33" i="1"/>
  <c r="C33" i="1"/>
  <c r="D33" i="1"/>
  <c r="B34" i="1"/>
  <c r="C34" i="1"/>
  <c r="D34" i="1"/>
  <c r="C22" i="1"/>
  <c r="D22" i="1"/>
  <c r="B22" i="1"/>
  <c r="J35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H32" i="1"/>
  <c r="I32" i="1"/>
  <c r="J32" i="1"/>
  <c r="H33" i="1"/>
  <c r="I33" i="1"/>
  <c r="J33" i="1"/>
  <c r="H34" i="1"/>
  <c r="I34" i="1"/>
  <c r="J34" i="1"/>
  <c r="I22" i="1"/>
  <c r="J22" i="1"/>
  <c r="H22" i="1"/>
  <c r="H31" i="2"/>
  <c r="I31" i="2"/>
  <c r="J31" i="2"/>
  <c r="H32" i="2"/>
  <c r="I32" i="2"/>
  <c r="J32" i="2"/>
  <c r="H33" i="2"/>
  <c r="I33" i="2"/>
  <c r="J33" i="2"/>
  <c r="H34" i="2"/>
  <c r="I34" i="2"/>
  <c r="J34" i="2"/>
  <c r="I30" i="2"/>
  <c r="J30" i="2"/>
  <c r="H30" i="2"/>
  <c r="I22" i="2"/>
  <c r="J22" i="2"/>
  <c r="H23" i="2"/>
  <c r="I23" i="2"/>
  <c r="J23" i="2"/>
  <c r="H24" i="2"/>
  <c r="I24" i="2"/>
  <c r="J24" i="2"/>
  <c r="H25" i="2"/>
  <c r="I25" i="2"/>
  <c r="J25" i="2"/>
  <c r="H26" i="2"/>
  <c r="I26" i="2"/>
  <c r="J26" i="2"/>
  <c r="H27" i="2"/>
  <c r="I27" i="2"/>
  <c r="J27" i="2"/>
  <c r="H28" i="2"/>
  <c r="I28" i="2"/>
  <c r="J28" i="2"/>
  <c r="H29" i="2"/>
  <c r="I29" i="2"/>
  <c r="J29" i="2"/>
  <c r="D25" i="2"/>
  <c r="P25" i="2"/>
  <c r="D26" i="2"/>
  <c r="P26" i="2"/>
  <c r="D27" i="2"/>
  <c r="P27" i="2"/>
  <c r="D28" i="2"/>
  <c r="P28" i="2"/>
  <c r="D29" i="2"/>
  <c r="P29" i="2"/>
  <c r="D30" i="2"/>
  <c r="P30" i="2"/>
  <c r="D31" i="2"/>
  <c r="P31" i="2"/>
  <c r="D32" i="2"/>
  <c r="P32" i="2"/>
  <c r="D33" i="2"/>
  <c r="P33" i="2"/>
  <c r="D34" i="2"/>
  <c r="P34" i="2"/>
  <c r="D35" i="2"/>
  <c r="C34" i="2"/>
  <c r="O34" i="2"/>
  <c r="B34" i="2"/>
  <c r="N34" i="2"/>
  <c r="C33" i="2"/>
  <c r="O33" i="2"/>
  <c r="B33" i="2"/>
  <c r="N33" i="2"/>
  <c r="C32" i="2"/>
  <c r="O32" i="2"/>
  <c r="B32" i="2"/>
  <c r="N32" i="2"/>
  <c r="C31" i="2"/>
  <c r="O31" i="2"/>
  <c r="B31" i="2"/>
  <c r="N31" i="2"/>
  <c r="C30" i="2"/>
  <c r="O30" i="2"/>
  <c r="B30" i="2"/>
  <c r="N30" i="2"/>
  <c r="C29" i="2"/>
  <c r="O29" i="2"/>
  <c r="B29" i="2"/>
  <c r="N29" i="2"/>
  <c r="C28" i="2"/>
  <c r="O28" i="2"/>
  <c r="B28" i="2"/>
  <c r="N28" i="2"/>
  <c r="C27" i="2"/>
  <c r="O27" i="2"/>
  <c r="B27" i="2"/>
  <c r="N27" i="2"/>
  <c r="C26" i="2"/>
  <c r="O26" i="2"/>
  <c r="B26" i="2"/>
  <c r="N26" i="2"/>
  <c r="C25" i="2"/>
  <c r="O25" i="2"/>
  <c r="B25" i="2"/>
  <c r="N25" i="2"/>
  <c r="D24" i="2"/>
  <c r="C24" i="2"/>
  <c r="O24" i="2"/>
  <c r="B24" i="2"/>
  <c r="N24" i="2"/>
  <c r="D23" i="2"/>
  <c r="P23" i="2"/>
  <c r="C23" i="2"/>
  <c r="O23" i="2"/>
  <c r="B23" i="2"/>
  <c r="N23" i="2"/>
  <c r="D22" i="2"/>
  <c r="P22" i="2"/>
  <c r="C22" i="2"/>
  <c r="O22" i="2"/>
  <c r="B22" i="2"/>
  <c r="N22" i="2"/>
  <c r="P35" i="4"/>
  <c r="N23" i="4"/>
  <c r="O23" i="4"/>
  <c r="P23" i="4"/>
  <c r="N24" i="4"/>
  <c r="O24" i="4"/>
  <c r="N25" i="4"/>
  <c r="O25" i="4"/>
  <c r="P25" i="4"/>
  <c r="N26" i="4"/>
  <c r="O26" i="4"/>
  <c r="P26" i="4"/>
  <c r="N27" i="4"/>
  <c r="O27" i="4"/>
  <c r="P27" i="4"/>
  <c r="N28" i="4"/>
  <c r="O28" i="4"/>
  <c r="P28" i="4"/>
  <c r="N29" i="4"/>
  <c r="O29" i="4"/>
  <c r="P29" i="4"/>
  <c r="N30" i="4"/>
  <c r="O30" i="4"/>
  <c r="P30" i="4"/>
  <c r="N31" i="4"/>
  <c r="O31" i="4"/>
  <c r="P31" i="4"/>
  <c r="N32" i="4"/>
  <c r="O32" i="4"/>
  <c r="P32" i="4"/>
  <c r="N33" i="4"/>
  <c r="O33" i="4"/>
  <c r="P33" i="4"/>
  <c r="N34" i="4"/>
  <c r="O34" i="4"/>
  <c r="P34" i="4"/>
  <c r="O22" i="4"/>
  <c r="P22" i="4"/>
  <c r="N22" i="4"/>
  <c r="J35" i="4"/>
  <c r="H23" i="4"/>
  <c r="I23" i="4"/>
  <c r="J23" i="4"/>
  <c r="H24" i="4"/>
  <c r="I24" i="4"/>
  <c r="J24" i="4"/>
  <c r="H25" i="4"/>
  <c r="I25" i="4"/>
  <c r="J25" i="4"/>
  <c r="H26" i="4"/>
  <c r="I26" i="4"/>
  <c r="J26" i="4"/>
  <c r="H27" i="4"/>
  <c r="I27" i="4"/>
  <c r="J27" i="4"/>
  <c r="H28" i="4"/>
  <c r="I28" i="4"/>
  <c r="J28" i="4"/>
  <c r="H29" i="4"/>
  <c r="I29" i="4"/>
  <c r="J29" i="4"/>
  <c r="H30" i="4"/>
  <c r="I30" i="4"/>
  <c r="J30" i="4"/>
  <c r="H31" i="4"/>
  <c r="I31" i="4"/>
  <c r="J31" i="4"/>
  <c r="H32" i="4"/>
  <c r="I32" i="4"/>
  <c r="J32" i="4"/>
  <c r="H33" i="4"/>
  <c r="I33" i="4"/>
  <c r="J33" i="4"/>
  <c r="H34" i="4"/>
  <c r="I34" i="4"/>
  <c r="J34" i="4"/>
  <c r="I22" i="4"/>
  <c r="J22" i="4"/>
  <c r="H22" i="4"/>
  <c r="D35" i="4"/>
  <c r="B23" i="4"/>
  <c r="C23" i="4"/>
  <c r="D23" i="4"/>
  <c r="B24" i="4"/>
  <c r="C24" i="4"/>
  <c r="D24" i="4"/>
  <c r="B25" i="4"/>
  <c r="C25" i="4"/>
  <c r="D25" i="4"/>
  <c r="B26" i="4"/>
  <c r="C26" i="4"/>
  <c r="D26" i="4"/>
  <c r="B27" i="4"/>
  <c r="C27" i="4"/>
  <c r="D27" i="4"/>
  <c r="B28" i="4"/>
  <c r="C28" i="4"/>
  <c r="D28" i="4"/>
  <c r="B29" i="4"/>
  <c r="C29" i="4"/>
  <c r="D29" i="4"/>
  <c r="B30" i="4"/>
  <c r="C30" i="4"/>
  <c r="D30" i="4"/>
  <c r="B31" i="4"/>
  <c r="C31" i="4"/>
  <c r="D31" i="4"/>
  <c r="B32" i="4"/>
  <c r="C32" i="4"/>
  <c r="D32" i="4"/>
  <c r="B33" i="4"/>
  <c r="C33" i="4"/>
  <c r="D33" i="4"/>
  <c r="B34" i="4"/>
  <c r="C34" i="4"/>
  <c r="D34" i="4"/>
  <c r="C22" i="4"/>
  <c r="D22" i="4"/>
  <c r="B22" i="4"/>
</calcChain>
</file>

<file path=xl/sharedStrings.xml><?xml version="1.0" encoding="utf-8"?>
<sst xmlns="http://schemas.openxmlformats.org/spreadsheetml/2006/main" count="486" uniqueCount="57">
  <si>
    <t>25 g/L</t>
  </si>
  <si>
    <t>Repetition 1</t>
  </si>
  <si>
    <t>Repetition 2</t>
  </si>
  <si>
    <t>Control</t>
  </si>
  <si>
    <t>Time</t>
  </si>
  <si>
    <t>1 hour</t>
  </si>
  <si>
    <t>50 g/L</t>
  </si>
  <si>
    <t>75 g/L</t>
  </si>
  <si>
    <t>1.75 hours</t>
  </si>
  <si>
    <t>2 hours</t>
  </si>
  <si>
    <t>2.25 hours</t>
  </si>
  <si>
    <t>2.5 hours</t>
  </si>
  <si>
    <t>2.75 hours</t>
  </si>
  <si>
    <t>3 hours</t>
  </si>
  <si>
    <t>1.5 hours</t>
  </si>
  <si>
    <t>1.25 hours</t>
  </si>
  <si>
    <t>Open</t>
  </si>
  <si>
    <t>Response to touch</t>
  </si>
  <si>
    <t>Taken out</t>
  </si>
  <si>
    <t>Notes</t>
  </si>
  <si>
    <t>Response out of water</t>
  </si>
  <si>
    <t>Touch</t>
  </si>
  <si>
    <t>Out of water</t>
  </si>
  <si>
    <t>Notes:</t>
  </si>
  <si>
    <t>Water temp in Aquarium room 11</t>
  </si>
  <si>
    <t>Water temp in treatments 21.5</t>
  </si>
  <si>
    <t>Blue/red bag</t>
  </si>
  <si>
    <t>yellow/green bag</t>
  </si>
  <si>
    <t>Mortality</t>
  </si>
  <si>
    <t># found dead</t>
  </si>
  <si>
    <t>Rep 1</t>
  </si>
  <si>
    <t>Rep 2</t>
  </si>
  <si>
    <t xml:space="preserve">Date </t>
  </si>
  <si>
    <t>Slow to respond</t>
  </si>
  <si>
    <t>We didn't have clean water yet so these were left in the tank</t>
  </si>
  <si>
    <t>Orange</t>
  </si>
  <si>
    <t>Red</t>
  </si>
  <si>
    <t>Rep 1 (Non-responders)</t>
  </si>
  <si>
    <t>Rep 2 (Non-responders)</t>
  </si>
  <si>
    <t>White</t>
  </si>
  <si>
    <t>White/Red</t>
  </si>
  <si>
    <t>0.25 hours</t>
  </si>
  <si>
    <t>0.5 hours</t>
  </si>
  <si>
    <t>0.75 hours</t>
  </si>
  <si>
    <t>Average</t>
  </si>
  <si>
    <t>Proportion</t>
  </si>
  <si>
    <t>n=8</t>
  </si>
  <si>
    <t>Total:</t>
  </si>
  <si>
    <t>*Only from 45min on</t>
  </si>
  <si>
    <t>The relaxed oyster was attached to one that was still closed. Both were taken out., because of this n=7</t>
  </si>
  <si>
    <t>n=7</t>
  </si>
  <si>
    <t>Cumulative Average</t>
  </si>
  <si>
    <t>Total of the average that have responded</t>
  </si>
  <si>
    <t>Proportion of the total of the average that have responded</t>
  </si>
  <si>
    <t>I made this 0 because the relaxed oyster was left in the treatment</t>
  </si>
  <si>
    <t>Made 0 because we did not take this one out of the treatment</t>
  </si>
  <si>
    <t>Time (hours)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</si>
</sst>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0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5" fillId="0" borderId="0" xfId="0" applyFont="1"/>
    <xf numFmtId="0" fontId="5" fillId="0" borderId="5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2" xfId="0" applyFont="1" applyBorder="1"/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right"/>
    </xf>
    <xf numFmtId="0" fontId="5" fillId="0" borderId="1" xfId="0" applyFont="1" applyBorder="1"/>
    <xf numFmtId="0" fontId="6" fillId="0" borderId="0" xfId="0" applyFont="1"/>
    <xf numFmtId="0" fontId="5" fillId="0" borderId="4" xfId="0" applyFont="1" applyBorder="1" applyAlignment="1">
      <alignment horizontal="right"/>
    </xf>
    <xf numFmtId="0" fontId="0" fillId="0" borderId="1" xfId="0" applyFill="1" applyBorder="1"/>
    <xf numFmtId="0" fontId="0" fillId="0" borderId="0" xfId="0" applyBorder="1"/>
    <xf numFmtId="0" fontId="2" fillId="0" borderId="6" xfId="0" applyFont="1" applyBorder="1"/>
    <xf numFmtId="14" fontId="0" fillId="0" borderId="0" xfId="0" applyNumberFormat="1"/>
    <xf numFmtId="0" fontId="0" fillId="0" borderId="0" xfId="0" applyFill="1" applyBorder="1"/>
    <xf numFmtId="0" fontId="0" fillId="0" borderId="7" xfId="0" applyBorder="1"/>
    <xf numFmtId="0" fontId="5" fillId="0" borderId="9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2" xfId="0" applyFont="1" applyBorder="1" applyAlignment="1">
      <alignment horizontal="right"/>
    </xf>
    <xf numFmtId="0" fontId="0" fillId="0" borderId="4" xfId="0" applyFill="1" applyBorder="1"/>
    <xf numFmtId="0" fontId="5" fillId="0" borderId="0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right"/>
    </xf>
    <xf numFmtId="0" fontId="5" fillId="0" borderId="1" xfId="0" applyFont="1" applyFill="1" applyBorder="1"/>
    <xf numFmtId="164" fontId="5" fillId="0" borderId="2" xfId="25" applyNumberFormat="1" applyFont="1" applyBorder="1"/>
    <xf numFmtId="164" fontId="5" fillId="0" borderId="2" xfId="0" applyNumberFormat="1" applyFont="1" applyBorder="1"/>
    <xf numFmtId="164" fontId="0" fillId="0" borderId="0" xfId="0" applyNumberFormat="1"/>
    <xf numFmtId="0" fontId="5" fillId="0" borderId="0" xfId="0" applyFont="1" applyAlignment="1">
      <alignment horizontal="right"/>
    </xf>
    <xf numFmtId="0" fontId="5" fillId="0" borderId="3" xfId="0" applyFont="1" applyBorder="1" applyAlignment="1">
      <alignment horizontal="right"/>
    </xf>
    <xf numFmtId="165" fontId="5" fillId="0" borderId="2" xfId="0" applyNumberFormat="1" applyFont="1" applyBorder="1"/>
    <xf numFmtId="1" fontId="5" fillId="0" borderId="2" xfId="0" applyNumberFormat="1" applyFont="1" applyBorder="1"/>
    <xf numFmtId="165" fontId="5" fillId="0" borderId="1" xfId="0" applyNumberFormat="1" applyFont="1" applyFill="1" applyBorder="1"/>
    <xf numFmtId="1" fontId="5" fillId="0" borderId="1" xfId="0" applyNumberFormat="1" applyFont="1" applyFill="1" applyBorder="1"/>
    <xf numFmtId="0" fontId="5" fillId="0" borderId="8" xfId="0" applyFont="1" applyBorder="1" applyAlignment="1">
      <alignment horizontal="right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0" fillId="0" borderId="13" xfId="0" applyBorder="1"/>
    <xf numFmtId="0" fontId="8" fillId="0" borderId="0" xfId="0" applyFont="1"/>
    <xf numFmtId="14" fontId="5" fillId="0" borderId="0" xfId="0" applyNumberFormat="1" applyFont="1"/>
    <xf numFmtId="0" fontId="5" fillId="0" borderId="13" xfId="0" applyFont="1" applyBorder="1"/>
    <xf numFmtId="0" fontId="0" fillId="0" borderId="10" xfId="0" applyBorder="1"/>
    <xf numFmtId="0" fontId="5" fillId="0" borderId="3" xfId="0" applyFont="1" applyFill="1" applyBorder="1"/>
  </cellXfs>
  <cellStyles count="6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Normal" xfId="0" builtinId="0"/>
    <cellStyle name="Percent" xfId="25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abSelected="1" topLeftCell="M1" workbookViewId="0">
      <selection activeCell="N29" sqref="N29"/>
    </sheetView>
  </sheetViews>
  <sheetFormatPr baseColWidth="10" defaultRowHeight="15" x14ac:dyDescent="0"/>
  <cols>
    <col min="1" max="1" width="11.5" customWidth="1"/>
  </cols>
  <sheetData>
    <row r="1" spans="1:17">
      <c r="A1" s="17" t="s">
        <v>3</v>
      </c>
      <c r="B1" s="16"/>
      <c r="C1" s="16"/>
      <c r="D1" s="16"/>
      <c r="E1" s="16"/>
      <c r="F1" s="16"/>
      <c r="G1" s="16"/>
      <c r="H1" s="18">
        <v>41375</v>
      </c>
    </row>
    <row r="2" spans="1:17">
      <c r="B2" s="16"/>
      <c r="C2" s="16"/>
      <c r="D2" s="16"/>
      <c r="E2" s="16"/>
      <c r="F2" s="16"/>
      <c r="G2" s="16"/>
      <c r="L2" s="43" t="s">
        <v>28</v>
      </c>
      <c r="M2" t="s">
        <v>29</v>
      </c>
      <c r="Q2" t="s">
        <v>23</v>
      </c>
    </row>
    <row r="3" spans="1:17">
      <c r="L3" s="20" t="s">
        <v>32</v>
      </c>
      <c r="M3" s="3" t="s">
        <v>30</v>
      </c>
      <c r="N3" s="20" t="s">
        <v>31</v>
      </c>
      <c r="Q3" t="s">
        <v>24</v>
      </c>
    </row>
    <row r="4" spans="1:17">
      <c r="B4" s="1" t="s">
        <v>1</v>
      </c>
      <c r="C4" t="s">
        <v>26</v>
      </c>
      <c r="G4" s="1" t="s">
        <v>2</v>
      </c>
      <c r="H4" t="s">
        <v>27</v>
      </c>
      <c r="L4" s="18">
        <v>41376</v>
      </c>
      <c r="M4" s="42">
        <v>0</v>
      </c>
      <c r="N4">
        <v>0</v>
      </c>
      <c r="Q4" t="s">
        <v>25</v>
      </c>
    </row>
    <row r="5" spans="1:17">
      <c r="A5" s="4" t="s">
        <v>4</v>
      </c>
      <c r="B5" s="4" t="s">
        <v>16</v>
      </c>
      <c r="C5" s="4" t="s">
        <v>21</v>
      </c>
      <c r="D5" s="15" t="s">
        <v>22</v>
      </c>
      <c r="E5" s="15" t="s">
        <v>19</v>
      </c>
      <c r="F5" s="19"/>
      <c r="G5" s="4" t="s">
        <v>16</v>
      </c>
      <c r="H5" s="4" t="s">
        <v>17</v>
      </c>
      <c r="I5" s="15" t="s">
        <v>20</v>
      </c>
      <c r="J5" s="15" t="s">
        <v>19</v>
      </c>
      <c r="L5" s="18">
        <v>41380</v>
      </c>
      <c r="M5" s="2">
        <v>0</v>
      </c>
      <c r="N5">
        <v>0</v>
      </c>
    </row>
    <row r="6" spans="1:17">
      <c r="A6" s="4">
        <v>0</v>
      </c>
      <c r="B6" s="4">
        <v>0</v>
      </c>
      <c r="C6" s="4">
        <v>0</v>
      </c>
      <c r="D6" s="4">
        <v>0</v>
      </c>
      <c r="E6" s="4"/>
      <c r="F6" s="16"/>
      <c r="G6" s="4">
        <v>0</v>
      </c>
      <c r="H6" s="4">
        <v>0</v>
      </c>
      <c r="I6" s="4">
        <v>0</v>
      </c>
      <c r="J6" s="4"/>
      <c r="L6" s="18">
        <v>41382</v>
      </c>
      <c r="M6" s="2">
        <v>0</v>
      </c>
      <c r="N6">
        <v>0</v>
      </c>
    </row>
    <row r="7" spans="1:17">
      <c r="A7" s="10" t="s">
        <v>41</v>
      </c>
      <c r="B7" s="4">
        <v>0</v>
      </c>
      <c r="C7" s="4">
        <v>0</v>
      </c>
      <c r="D7" s="4">
        <v>0</v>
      </c>
      <c r="E7" s="4"/>
      <c r="F7" s="16"/>
      <c r="G7" s="4">
        <v>0</v>
      </c>
      <c r="H7" s="4">
        <v>0</v>
      </c>
      <c r="I7" s="4">
        <v>0</v>
      </c>
      <c r="J7" s="4"/>
      <c r="L7" s="18">
        <v>41386</v>
      </c>
      <c r="M7" s="2">
        <v>0</v>
      </c>
      <c r="N7">
        <v>0</v>
      </c>
    </row>
    <row r="8" spans="1:17">
      <c r="A8" s="10" t="s">
        <v>42</v>
      </c>
      <c r="B8" s="4">
        <v>0</v>
      </c>
      <c r="C8" s="4">
        <v>0</v>
      </c>
      <c r="D8" s="4">
        <v>0</v>
      </c>
      <c r="E8" s="4"/>
      <c r="F8" s="16"/>
      <c r="G8" s="4">
        <v>1</v>
      </c>
      <c r="H8" s="4">
        <v>0</v>
      </c>
      <c r="I8" s="4">
        <v>0</v>
      </c>
      <c r="J8" s="4"/>
      <c r="L8" s="18">
        <v>41388</v>
      </c>
      <c r="M8" s="2">
        <v>0</v>
      </c>
      <c r="N8">
        <v>0</v>
      </c>
    </row>
    <row r="9" spans="1:17">
      <c r="A9" s="10" t="s">
        <v>43</v>
      </c>
      <c r="B9" s="4">
        <v>3</v>
      </c>
      <c r="C9" s="4">
        <v>0</v>
      </c>
      <c r="D9" s="4">
        <v>0</v>
      </c>
      <c r="E9" s="4"/>
      <c r="F9" s="16"/>
      <c r="G9" s="4">
        <v>2</v>
      </c>
      <c r="H9" s="4">
        <v>0</v>
      </c>
      <c r="I9" s="4">
        <v>0</v>
      </c>
      <c r="J9" s="4"/>
      <c r="L9" s="18">
        <v>41390</v>
      </c>
      <c r="M9" s="2">
        <v>0</v>
      </c>
      <c r="N9">
        <v>0</v>
      </c>
    </row>
    <row r="10" spans="1:17">
      <c r="A10" s="10" t="s">
        <v>5</v>
      </c>
      <c r="B10" s="4">
        <v>4</v>
      </c>
      <c r="C10" s="4">
        <v>0</v>
      </c>
      <c r="D10" s="4">
        <v>0</v>
      </c>
      <c r="E10" s="4"/>
      <c r="F10" s="16"/>
      <c r="G10" s="4">
        <v>2</v>
      </c>
      <c r="H10" s="4">
        <v>0</v>
      </c>
      <c r="I10" s="4">
        <v>0</v>
      </c>
      <c r="J10" s="4"/>
      <c r="L10" s="18">
        <v>41393</v>
      </c>
      <c r="M10" s="2">
        <v>0</v>
      </c>
      <c r="N10">
        <v>0</v>
      </c>
    </row>
    <row r="11" spans="1:17">
      <c r="A11" s="10" t="s">
        <v>15</v>
      </c>
      <c r="B11" s="4">
        <v>2</v>
      </c>
      <c r="C11" s="4">
        <v>0</v>
      </c>
      <c r="D11" s="4">
        <v>0</v>
      </c>
      <c r="E11" s="4"/>
      <c r="F11" s="16"/>
      <c r="G11" s="4">
        <v>0</v>
      </c>
      <c r="H11" s="4">
        <v>0</v>
      </c>
      <c r="I11" s="4">
        <v>0</v>
      </c>
      <c r="J11" s="4"/>
      <c r="L11" s="18">
        <v>41401</v>
      </c>
      <c r="M11" s="2">
        <v>0</v>
      </c>
      <c r="N11">
        <v>0</v>
      </c>
    </row>
    <row r="12" spans="1:17">
      <c r="A12" s="10" t="s">
        <v>14</v>
      </c>
      <c r="B12" s="4">
        <v>2</v>
      </c>
      <c r="C12" s="4">
        <v>0</v>
      </c>
      <c r="D12" s="4">
        <v>0</v>
      </c>
      <c r="E12" s="4"/>
      <c r="F12" s="16"/>
      <c r="G12" s="4">
        <v>1</v>
      </c>
      <c r="H12" s="4">
        <v>0</v>
      </c>
      <c r="I12" s="4">
        <v>0</v>
      </c>
      <c r="J12" s="4"/>
    </row>
    <row r="13" spans="1:17">
      <c r="A13" s="10" t="s">
        <v>8</v>
      </c>
      <c r="B13" s="4">
        <v>0</v>
      </c>
      <c r="C13" s="4">
        <v>0</v>
      </c>
      <c r="D13" s="4">
        <v>0</v>
      </c>
      <c r="E13" s="4"/>
      <c r="F13" s="16"/>
      <c r="G13" s="4">
        <v>1</v>
      </c>
      <c r="H13" s="4">
        <v>0</v>
      </c>
      <c r="I13" s="4">
        <v>0</v>
      </c>
      <c r="J13" s="4"/>
    </row>
    <row r="14" spans="1:17">
      <c r="A14" s="11" t="s">
        <v>9</v>
      </c>
      <c r="B14" s="4">
        <v>1</v>
      </c>
      <c r="C14" s="4">
        <v>0</v>
      </c>
      <c r="D14" s="4">
        <v>0</v>
      </c>
      <c r="E14" s="4"/>
      <c r="F14" s="16"/>
      <c r="G14" s="4">
        <v>1</v>
      </c>
      <c r="H14" s="4">
        <v>0</v>
      </c>
      <c r="I14" s="4">
        <v>0</v>
      </c>
      <c r="J14" s="4"/>
    </row>
    <row r="15" spans="1:17">
      <c r="A15" s="11" t="s">
        <v>10</v>
      </c>
      <c r="B15" s="4">
        <v>2</v>
      </c>
      <c r="C15" s="4">
        <v>0</v>
      </c>
      <c r="D15" s="4">
        <v>0</v>
      </c>
      <c r="E15" s="4"/>
      <c r="F15" s="16"/>
      <c r="G15" s="4">
        <v>3</v>
      </c>
      <c r="H15" s="4">
        <v>0</v>
      </c>
      <c r="I15" s="4">
        <v>0</v>
      </c>
      <c r="J15" s="4"/>
    </row>
    <row r="16" spans="1:17">
      <c r="A16" s="11" t="s">
        <v>11</v>
      </c>
      <c r="B16" s="4">
        <v>3</v>
      </c>
      <c r="C16" s="4">
        <v>0</v>
      </c>
      <c r="D16" s="4">
        <v>0</v>
      </c>
      <c r="E16" s="4"/>
      <c r="F16" s="16"/>
      <c r="G16" s="4">
        <v>1</v>
      </c>
      <c r="H16" s="4">
        <v>0</v>
      </c>
      <c r="I16" s="4">
        <v>0</v>
      </c>
      <c r="J16" s="4"/>
    </row>
    <row r="17" spans="1:22">
      <c r="A17" s="11" t="s">
        <v>12</v>
      </c>
      <c r="B17" s="4">
        <v>2</v>
      </c>
      <c r="C17" s="4">
        <v>0</v>
      </c>
      <c r="D17" s="4">
        <v>0</v>
      </c>
      <c r="E17" s="4"/>
      <c r="F17" s="16"/>
      <c r="G17" s="4">
        <v>3</v>
      </c>
      <c r="H17" s="4">
        <v>0</v>
      </c>
      <c r="I17" s="4">
        <v>0</v>
      </c>
      <c r="J17" s="4"/>
    </row>
    <row r="18" spans="1:22">
      <c r="A18" s="11" t="s">
        <v>13</v>
      </c>
      <c r="B18" s="4">
        <v>2</v>
      </c>
      <c r="C18" s="4">
        <v>0</v>
      </c>
      <c r="D18" s="4">
        <v>0</v>
      </c>
      <c r="E18" s="4"/>
      <c r="F18" s="16"/>
      <c r="G18" s="4">
        <v>1</v>
      </c>
      <c r="H18" s="4">
        <v>0</v>
      </c>
      <c r="I18" s="4">
        <v>0</v>
      </c>
      <c r="J18" s="4"/>
    </row>
    <row r="19" spans="1:22">
      <c r="F19" s="16"/>
    </row>
    <row r="20" spans="1:22">
      <c r="A20" s="32" t="s">
        <v>45</v>
      </c>
      <c r="B20" s="5" t="s">
        <v>30</v>
      </c>
      <c r="C20" s="5" t="s">
        <v>46</v>
      </c>
      <c r="D20" s="5"/>
      <c r="E20" s="5"/>
      <c r="F20" s="5"/>
      <c r="G20" s="32" t="s">
        <v>45</v>
      </c>
      <c r="H20" s="5" t="s">
        <v>31</v>
      </c>
      <c r="I20" s="5" t="s">
        <v>46</v>
      </c>
      <c r="J20" s="5"/>
      <c r="K20" s="5"/>
      <c r="L20" s="5"/>
      <c r="M20" s="5" t="s">
        <v>52</v>
      </c>
      <c r="N20" s="5"/>
      <c r="O20" s="5"/>
      <c r="P20" s="5"/>
      <c r="S20" t="s">
        <v>53</v>
      </c>
    </row>
    <row r="21" spans="1:22">
      <c r="A21" s="12" t="s">
        <v>4</v>
      </c>
      <c r="B21" s="6" t="s">
        <v>16</v>
      </c>
      <c r="C21" s="6" t="s">
        <v>17</v>
      </c>
      <c r="D21" s="6" t="s">
        <v>20</v>
      </c>
      <c r="E21" s="5"/>
      <c r="F21" s="5"/>
      <c r="G21" s="12" t="s">
        <v>4</v>
      </c>
      <c r="H21" s="6" t="s">
        <v>16</v>
      </c>
      <c r="I21" s="6" t="s">
        <v>17</v>
      </c>
      <c r="J21" s="6" t="s">
        <v>20</v>
      </c>
      <c r="K21" s="5"/>
      <c r="L21" s="5"/>
      <c r="M21" s="12" t="s">
        <v>4</v>
      </c>
      <c r="N21" s="6" t="s">
        <v>16</v>
      </c>
      <c r="O21" s="6" t="s">
        <v>17</v>
      </c>
      <c r="P21" s="6" t="s">
        <v>20</v>
      </c>
      <c r="S21" s="12" t="s">
        <v>4</v>
      </c>
      <c r="T21" s="6" t="s">
        <v>16</v>
      </c>
      <c r="U21" s="6" t="s">
        <v>17</v>
      </c>
      <c r="V21" s="6" t="s">
        <v>20</v>
      </c>
    </row>
    <row r="22" spans="1:22">
      <c r="A22" s="8">
        <v>0</v>
      </c>
      <c r="B22" s="9">
        <f>B6/8</f>
        <v>0</v>
      </c>
      <c r="C22" s="9">
        <f t="shared" ref="C22:D22" si="0">C6/8</f>
        <v>0</v>
      </c>
      <c r="D22" s="9">
        <f t="shared" si="0"/>
        <v>0</v>
      </c>
      <c r="E22" s="5"/>
      <c r="F22" s="5"/>
      <c r="G22" s="8">
        <v>0</v>
      </c>
      <c r="H22" s="9">
        <f>G6/8</f>
        <v>0</v>
      </c>
      <c r="I22" s="9">
        <f t="shared" ref="I22:J22" si="1">H6/8</f>
        <v>0</v>
      </c>
      <c r="J22" s="9">
        <f t="shared" si="1"/>
        <v>0</v>
      </c>
      <c r="K22" s="5"/>
      <c r="L22" s="5"/>
      <c r="M22" s="8">
        <v>0</v>
      </c>
      <c r="N22" s="9">
        <f>SUM(B6)</f>
        <v>0</v>
      </c>
      <c r="O22" s="9">
        <f t="shared" ref="O22:P22" si="2">SUM(C6)</f>
        <v>0</v>
      </c>
      <c r="P22" s="9">
        <f t="shared" si="2"/>
        <v>0</v>
      </c>
      <c r="S22" s="8">
        <v>0</v>
      </c>
      <c r="T22" s="9">
        <f>N22/8</f>
        <v>0</v>
      </c>
      <c r="U22" s="9">
        <f t="shared" ref="U22:V34" si="3">O22/8</f>
        <v>0</v>
      </c>
      <c r="V22" s="9">
        <f t="shared" si="3"/>
        <v>0</v>
      </c>
    </row>
    <row r="23" spans="1:22">
      <c r="A23" s="14" t="s">
        <v>41</v>
      </c>
      <c r="B23" s="9">
        <f t="shared" ref="B23:D23" si="4">B7/8</f>
        <v>0</v>
      </c>
      <c r="C23" s="9">
        <f t="shared" si="4"/>
        <v>0</v>
      </c>
      <c r="D23" s="9">
        <f t="shared" si="4"/>
        <v>0</v>
      </c>
      <c r="E23" s="5"/>
      <c r="F23" s="5"/>
      <c r="G23" s="14" t="s">
        <v>41</v>
      </c>
      <c r="H23" s="9">
        <f t="shared" ref="H23:J23" si="5">G7/8</f>
        <v>0</v>
      </c>
      <c r="I23" s="9">
        <f t="shared" si="5"/>
        <v>0</v>
      </c>
      <c r="J23" s="9">
        <f t="shared" si="5"/>
        <v>0</v>
      </c>
      <c r="K23" s="5"/>
      <c r="L23" s="5"/>
      <c r="M23" s="14" t="s">
        <v>41</v>
      </c>
      <c r="N23" s="9">
        <f>SUM(AVERAGE(B7,G7)+AVERAGE(B6,G6))</f>
        <v>0</v>
      </c>
      <c r="O23" s="9">
        <f t="shared" ref="O23:P23" si="6">SUM(AVERAGE(C7,H7)+AVERAGE(C6,H6))</f>
        <v>0</v>
      </c>
      <c r="P23" s="9">
        <f t="shared" si="6"/>
        <v>0</v>
      </c>
      <c r="S23" s="14" t="s">
        <v>41</v>
      </c>
      <c r="T23" s="9">
        <f t="shared" ref="T23:T34" si="7">N23/8</f>
        <v>0</v>
      </c>
      <c r="U23" s="9">
        <f t="shared" si="3"/>
        <v>0</v>
      </c>
      <c r="V23" s="9">
        <f t="shared" si="3"/>
        <v>0</v>
      </c>
    </row>
    <row r="24" spans="1:22">
      <c r="A24" s="14" t="s">
        <v>42</v>
      </c>
      <c r="B24" s="9">
        <f t="shared" ref="B24:D24" si="8">B8/8</f>
        <v>0</v>
      </c>
      <c r="C24" s="9">
        <f t="shared" si="8"/>
        <v>0</v>
      </c>
      <c r="D24" s="9">
        <f t="shared" si="8"/>
        <v>0</v>
      </c>
      <c r="E24" s="5"/>
      <c r="F24" s="5"/>
      <c r="G24" s="14" t="s">
        <v>42</v>
      </c>
      <c r="H24" s="9">
        <f t="shared" ref="H24:J24" si="9">G8/8</f>
        <v>0.125</v>
      </c>
      <c r="I24" s="9">
        <f t="shared" si="9"/>
        <v>0</v>
      </c>
      <c r="J24" s="9">
        <f t="shared" si="9"/>
        <v>0</v>
      </c>
      <c r="K24" s="5"/>
      <c r="L24" s="5"/>
      <c r="M24" s="14" t="s">
        <v>42</v>
      </c>
      <c r="N24" s="34">
        <f>SUM(AVERAGE(B8,G8),N23)</f>
        <v>0.5</v>
      </c>
      <c r="O24" s="35">
        <f t="shared" ref="O24:P24" si="10">SUM(AVERAGE(C8,H8),O23)</f>
        <v>0</v>
      </c>
      <c r="P24" s="35">
        <f t="shared" si="10"/>
        <v>0</v>
      </c>
      <c r="S24" s="14" t="s">
        <v>42</v>
      </c>
      <c r="T24" s="9">
        <f t="shared" si="7"/>
        <v>6.25E-2</v>
      </c>
      <c r="U24" s="9">
        <f t="shared" si="3"/>
        <v>0</v>
      </c>
      <c r="V24" s="9">
        <f t="shared" si="3"/>
        <v>0</v>
      </c>
    </row>
    <row r="25" spans="1:22">
      <c r="A25" s="14" t="s">
        <v>43</v>
      </c>
      <c r="B25" s="9">
        <f t="shared" ref="B25:D25" si="11">B9/8</f>
        <v>0.375</v>
      </c>
      <c r="C25" s="9">
        <f t="shared" si="11"/>
        <v>0</v>
      </c>
      <c r="D25" s="9">
        <f t="shared" si="11"/>
        <v>0</v>
      </c>
      <c r="E25" s="5"/>
      <c r="F25" s="5"/>
      <c r="G25" s="14" t="s">
        <v>43</v>
      </c>
      <c r="H25" s="9">
        <f t="shared" ref="H25:J25" si="12">G9/8</f>
        <v>0.25</v>
      </c>
      <c r="I25" s="9">
        <f t="shared" si="12"/>
        <v>0</v>
      </c>
      <c r="J25" s="9">
        <f t="shared" si="12"/>
        <v>0</v>
      </c>
      <c r="K25" s="5"/>
      <c r="L25" s="5"/>
      <c r="M25" s="14" t="s">
        <v>43</v>
      </c>
      <c r="N25" s="34">
        <f>SUM(AVERAGE(B9,G9),N24)</f>
        <v>3</v>
      </c>
      <c r="O25" s="35">
        <f t="shared" ref="O25:P34" si="13">SUM(AVERAGE(C9,H9),O24)</f>
        <v>0</v>
      </c>
      <c r="P25" s="35">
        <f t="shared" si="13"/>
        <v>0</v>
      </c>
      <c r="S25" s="14" t="s">
        <v>43</v>
      </c>
      <c r="T25" s="9">
        <f t="shared" si="7"/>
        <v>0.375</v>
      </c>
      <c r="U25" s="9">
        <f t="shared" si="3"/>
        <v>0</v>
      </c>
      <c r="V25" s="9">
        <f t="shared" si="3"/>
        <v>0</v>
      </c>
    </row>
    <row r="26" spans="1:22">
      <c r="A26" s="14" t="s">
        <v>5</v>
      </c>
      <c r="B26" s="9">
        <f t="shared" ref="B26:D26" si="14">B10/8</f>
        <v>0.5</v>
      </c>
      <c r="C26" s="9">
        <f t="shared" si="14"/>
        <v>0</v>
      </c>
      <c r="D26" s="9">
        <f t="shared" si="14"/>
        <v>0</v>
      </c>
      <c r="E26" s="5"/>
      <c r="F26" s="5"/>
      <c r="G26" s="14" t="s">
        <v>5</v>
      </c>
      <c r="H26" s="9">
        <f t="shared" ref="H26:J26" si="15">G10/8</f>
        <v>0.25</v>
      </c>
      <c r="I26" s="9">
        <f t="shared" si="15"/>
        <v>0</v>
      </c>
      <c r="J26" s="9">
        <f t="shared" si="15"/>
        <v>0</v>
      </c>
      <c r="K26" s="5"/>
      <c r="L26" s="5"/>
      <c r="M26" s="14" t="s">
        <v>5</v>
      </c>
      <c r="N26" s="34">
        <f t="shared" ref="N26:N34" si="16">SUM(AVERAGE(B10,G10),N25)</f>
        <v>6</v>
      </c>
      <c r="O26" s="35">
        <f t="shared" si="13"/>
        <v>0</v>
      </c>
      <c r="P26" s="35">
        <f t="shared" si="13"/>
        <v>0</v>
      </c>
      <c r="S26" s="14" t="s">
        <v>5</v>
      </c>
      <c r="T26" s="9">
        <f t="shared" si="7"/>
        <v>0.75</v>
      </c>
      <c r="U26" s="9">
        <f t="shared" si="3"/>
        <v>0</v>
      </c>
      <c r="V26" s="9">
        <f t="shared" si="3"/>
        <v>0</v>
      </c>
    </row>
    <row r="27" spans="1:22">
      <c r="A27" s="14" t="s">
        <v>15</v>
      </c>
      <c r="B27" s="9">
        <f t="shared" ref="B27:D27" si="17">B11/8</f>
        <v>0.25</v>
      </c>
      <c r="C27" s="9">
        <f t="shared" si="17"/>
        <v>0</v>
      </c>
      <c r="D27" s="9">
        <f t="shared" si="17"/>
        <v>0</v>
      </c>
      <c r="E27" s="5"/>
      <c r="F27" s="5"/>
      <c r="G27" s="14" t="s">
        <v>15</v>
      </c>
      <c r="H27" s="9">
        <f t="shared" ref="H27:J27" si="18">G11/8</f>
        <v>0</v>
      </c>
      <c r="I27" s="9">
        <f t="shared" si="18"/>
        <v>0</v>
      </c>
      <c r="J27" s="9">
        <f t="shared" si="18"/>
        <v>0</v>
      </c>
      <c r="K27" s="5"/>
      <c r="L27" s="5"/>
      <c r="M27" s="14" t="s">
        <v>15</v>
      </c>
      <c r="N27" s="34">
        <f t="shared" si="16"/>
        <v>7</v>
      </c>
      <c r="O27" s="35">
        <f t="shared" si="13"/>
        <v>0</v>
      </c>
      <c r="P27" s="35">
        <f t="shared" si="13"/>
        <v>0</v>
      </c>
      <c r="S27" s="14" t="s">
        <v>15</v>
      </c>
      <c r="T27" s="9">
        <f t="shared" si="7"/>
        <v>0.875</v>
      </c>
      <c r="U27" s="9">
        <f t="shared" si="3"/>
        <v>0</v>
      </c>
      <c r="V27" s="9">
        <f t="shared" si="3"/>
        <v>0</v>
      </c>
    </row>
    <row r="28" spans="1:22">
      <c r="A28" s="14" t="s">
        <v>14</v>
      </c>
      <c r="B28" s="9">
        <f t="shared" ref="B28:D28" si="19">B12/8</f>
        <v>0.25</v>
      </c>
      <c r="C28" s="9">
        <f t="shared" si="19"/>
        <v>0</v>
      </c>
      <c r="D28" s="9">
        <f t="shared" si="19"/>
        <v>0</v>
      </c>
      <c r="E28" s="5"/>
      <c r="F28" s="5"/>
      <c r="G28" s="14" t="s">
        <v>14</v>
      </c>
      <c r="H28" s="9">
        <f t="shared" ref="H28:J28" si="20">G12/8</f>
        <v>0.125</v>
      </c>
      <c r="I28" s="9">
        <f t="shared" si="20"/>
        <v>0</v>
      </c>
      <c r="J28" s="9">
        <f t="shared" si="20"/>
        <v>0</v>
      </c>
      <c r="K28" s="5"/>
      <c r="L28" s="5"/>
      <c r="M28" s="14" t="s">
        <v>14</v>
      </c>
      <c r="N28" s="34">
        <f t="shared" si="16"/>
        <v>8.5</v>
      </c>
      <c r="O28" s="35">
        <f t="shared" si="13"/>
        <v>0</v>
      </c>
      <c r="P28" s="35">
        <f t="shared" si="13"/>
        <v>0</v>
      </c>
      <c r="S28" s="14" t="s">
        <v>14</v>
      </c>
      <c r="T28" s="9">
        <f t="shared" si="7"/>
        <v>1.0625</v>
      </c>
      <c r="U28" s="9">
        <f t="shared" si="3"/>
        <v>0</v>
      </c>
      <c r="V28" s="9">
        <f t="shared" si="3"/>
        <v>0</v>
      </c>
    </row>
    <row r="29" spans="1:22">
      <c r="A29" s="14" t="s">
        <v>8</v>
      </c>
      <c r="B29" s="9">
        <f t="shared" ref="B29:D29" si="21">B13/8</f>
        <v>0</v>
      </c>
      <c r="C29" s="9">
        <f t="shared" si="21"/>
        <v>0</v>
      </c>
      <c r="D29" s="9">
        <f t="shared" si="21"/>
        <v>0</v>
      </c>
      <c r="E29" s="5"/>
      <c r="F29" s="5"/>
      <c r="G29" s="14" t="s">
        <v>8</v>
      </c>
      <c r="H29" s="9">
        <f t="shared" ref="H29:J29" si="22">G13/8</f>
        <v>0.125</v>
      </c>
      <c r="I29" s="9">
        <f t="shared" si="22"/>
        <v>0</v>
      </c>
      <c r="J29" s="9">
        <f t="shared" si="22"/>
        <v>0</v>
      </c>
      <c r="K29" s="5"/>
      <c r="L29" s="5"/>
      <c r="M29" s="14" t="s">
        <v>8</v>
      </c>
      <c r="N29" s="34">
        <f t="shared" si="16"/>
        <v>9</v>
      </c>
      <c r="O29" s="35">
        <f t="shared" si="13"/>
        <v>0</v>
      </c>
      <c r="P29" s="35">
        <f t="shared" si="13"/>
        <v>0</v>
      </c>
      <c r="S29" s="14" t="s">
        <v>8</v>
      </c>
      <c r="T29" s="9">
        <f t="shared" si="7"/>
        <v>1.125</v>
      </c>
      <c r="U29" s="9">
        <f t="shared" si="3"/>
        <v>0</v>
      </c>
      <c r="V29" s="9">
        <f t="shared" si="3"/>
        <v>0</v>
      </c>
    </row>
    <row r="30" spans="1:22">
      <c r="A30" s="14" t="s">
        <v>9</v>
      </c>
      <c r="B30" s="9">
        <f t="shared" ref="B30:D30" si="23">B14/8</f>
        <v>0.125</v>
      </c>
      <c r="C30" s="9">
        <f t="shared" si="23"/>
        <v>0</v>
      </c>
      <c r="D30" s="9">
        <f t="shared" si="23"/>
        <v>0</v>
      </c>
      <c r="E30" s="5"/>
      <c r="F30" s="5"/>
      <c r="G30" s="14" t="s">
        <v>9</v>
      </c>
      <c r="H30" s="9">
        <f t="shared" ref="H30:J30" si="24">G14/8</f>
        <v>0.125</v>
      </c>
      <c r="I30" s="9">
        <f t="shared" si="24"/>
        <v>0</v>
      </c>
      <c r="J30" s="9">
        <f t="shared" si="24"/>
        <v>0</v>
      </c>
      <c r="K30" s="5"/>
      <c r="L30" s="5"/>
      <c r="M30" s="14" t="s">
        <v>9</v>
      </c>
      <c r="N30" s="34">
        <f t="shared" si="16"/>
        <v>10</v>
      </c>
      <c r="O30" s="35">
        <f t="shared" si="13"/>
        <v>0</v>
      </c>
      <c r="P30" s="35">
        <f t="shared" si="13"/>
        <v>0</v>
      </c>
      <c r="S30" s="14" t="s">
        <v>9</v>
      </c>
      <c r="T30" s="9">
        <f t="shared" si="7"/>
        <v>1.25</v>
      </c>
      <c r="U30" s="9">
        <f t="shared" si="3"/>
        <v>0</v>
      </c>
      <c r="V30" s="9">
        <f t="shared" si="3"/>
        <v>0</v>
      </c>
    </row>
    <row r="31" spans="1:22">
      <c r="A31" s="14" t="s">
        <v>10</v>
      </c>
      <c r="B31" s="9">
        <f t="shared" ref="B31:D31" si="25">B15/8</f>
        <v>0.25</v>
      </c>
      <c r="C31" s="9">
        <f t="shared" si="25"/>
        <v>0</v>
      </c>
      <c r="D31" s="9">
        <f t="shared" si="25"/>
        <v>0</v>
      </c>
      <c r="E31" s="5"/>
      <c r="F31" s="5"/>
      <c r="G31" s="14" t="s">
        <v>10</v>
      </c>
      <c r="H31" s="9">
        <f t="shared" ref="H31:J31" si="26">G15/8</f>
        <v>0.375</v>
      </c>
      <c r="I31" s="9">
        <f t="shared" si="26"/>
        <v>0</v>
      </c>
      <c r="J31" s="9">
        <f t="shared" si="26"/>
        <v>0</v>
      </c>
      <c r="K31" s="5"/>
      <c r="L31" s="5"/>
      <c r="M31" s="14" t="s">
        <v>10</v>
      </c>
      <c r="N31" s="34">
        <f t="shared" si="16"/>
        <v>12.5</v>
      </c>
      <c r="O31" s="35">
        <f t="shared" si="13"/>
        <v>0</v>
      </c>
      <c r="P31" s="35">
        <f t="shared" si="13"/>
        <v>0</v>
      </c>
      <c r="S31" s="14" t="s">
        <v>10</v>
      </c>
      <c r="T31" s="9">
        <f t="shared" si="7"/>
        <v>1.5625</v>
      </c>
      <c r="U31" s="9">
        <f t="shared" si="3"/>
        <v>0</v>
      </c>
      <c r="V31" s="9">
        <f t="shared" si="3"/>
        <v>0</v>
      </c>
    </row>
    <row r="32" spans="1:22">
      <c r="A32" s="14" t="s">
        <v>11</v>
      </c>
      <c r="B32" s="9">
        <f t="shared" ref="B32:D32" si="27">B16/8</f>
        <v>0.375</v>
      </c>
      <c r="C32" s="9">
        <f t="shared" si="27"/>
        <v>0</v>
      </c>
      <c r="D32" s="9">
        <f t="shared" si="27"/>
        <v>0</v>
      </c>
      <c r="E32" s="5"/>
      <c r="F32" s="5"/>
      <c r="G32" s="14" t="s">
        <v>11</v>
      </c>
      <c r="H32" s="9">
        <f t="shared" ref="H32:J32" si="28">G16/8</f>
        <v>0.125</v>
      </c>
      <c r="I32" s="9">
        <f t="shared" si="28"/>
        <v>0</v>
      </c>
      <c r="J32" s="9">
        <f t="shared" si="28"/>
        <v>0</v>
      </c>
      <c r="K32" s="5"/>
      <c r="L32" s="5"/>
      <c r="M32" s="14" t="s">
        <v>11</v>
      </c>
      <c r="N32" s="34">
        <f t="shared" si="16"/>
        <v>14.5</v>
      </c>
      <c r="O32" s="35">
        <f t="shared" si="13"/>
        <v>0</v>
      </c>
      <c r="P32" s="35">
        <f t="shared" si="13"/>
        <v>0</v>
      </c>
      <c r="S32" s="14" t="s">
        <v>11</v>
      </c>
      <c r="T32" s="9">
        <f t="shared" si="7"/>
        <v>1.8125</v>
      </c>
      <c r="U32" s="9">
        <f t="shared" si="3"/>
        <v>0</v>
      </c>
      <c r="V32" s="9">
        <f t="shared" si="3"/>
        <v>0</v>
      </c>
    </row>
    <row r="33" spans="1:22">
      <c r="A33" s="14" t="s">
        <v>12</v>
      </c>
      <c r="B33" s="9">
        <f t="shared" ref="B33:D33" si="29">B17/8</f>
        <v>0.25</v>
      </c>
      <c r="C33" s="9">
        <f t="shared" si="29"/>
        <v>0</v>
      </c>
      <c r="D33" s="9">
        <f t="shared" si="29"/>
        <v>0</v>
      </c>
      <c r="E33" s="5"/>
      <c r="F33" s="5"/>
      <c r="G33" s="14" t="s">
        <v>12</v>
      </c>
      <c r="H33" s="9">
        <f t="shared" ref="H33:J33" si="30">G17/8</f>
        <v>0.375</v>
      </c>
      <c r="I33" s="9">
        <f t="shared" si="30"/>
        <v>0</v>
      </c>
      <c r="J33" s="9">
        <f t="shared" si="30"/>
        <v>0</v>
      </c>
      <c r="K33" s="5"/>
      <c r="L33" s="5"/>
      <c r="M33" s="14" t="s">
        <v>12</v>
      </c>
      <c r="N33" s="34">
        <f t="shared" si="16"/>
        <v>17</v>
      </c>
      <c r="O33" s="35">
        <f t="shared" si="13"/>
        <v>0</v>
      </c>
      <c r="P33" s="35">
        <f t="shared" si="13"/>
        <v>0</v>
      </c>
      <c r="S33" s="14" t="s">
        <v>12</v>
      </c>
      <c r="T33" s="9">
        <f t="shared" si="7"/>
        <v>2.125</v>
      </c>
      <c r="U33" s="9">
        <f t="shared" si="3"/>
        <v>0</v>
      </c>
      <c r="V33" s="9">
        <f t="shared" si="3"/>
        <v>0</v>
      </c>
    </row>
    <row r="34" spans="1:22">
      <c r="A34" s="14" t="s">
        <v>13</v>
      </c>
      <c r="B34" s="9">
        <f t="shared" ref="B34:D34" si="31">B18/8</f>
        <v>0.25</v>
      </c>
      <c r="C34" s="9">
        <f t="shared" si="31"/>
        <v>0</v>
      </c>
      <c r="D34" s="9">
        <f t="shared" si="31"/>
        <v>0</v>
      </c>
      <c r="E34" s="5"/>
      <c r="F34" s="5"/>
      <c r="G34" s="14" t="s">
        <v>13</v>
      </c>
      <c r="H34" s="9">
        <f t="shared" ref="H34:J34" si="32">G18/8</f>
        <v>0.125</v>
      </c>
      <c r="I34" s="9">
        <f t="shared" si="32"/>
        <v>0</v>
      </c>
      <c r="J34" s="9">
        <f t="shared" si="32"/>
        <v>0</v>
      </c>
      <c r="K34" s="5"/>
      <c r="L34" s="5"/>
      <c r="M34" s="14" t="s">
        <v>13</v>
      </c>
      <c r="N34" s="34">
        <f t="shared" si="16"/>
        <v>18.5</v>
      </c>
      <c r="O34" s="35">
        <f t="shared" si="13"/>
        <v>0</v>
      </c>
      <c r="P34" s="35">
        <f t="shared" si="13"/>
        <v>0</v>
      </c>
      <c r="S34" s="14" t="s">
        <v>13</v>
      </c>
      <c r="T34" s="9">
        <f t="shared" si="7"/>
        <v>2.3125</v>
      </c>
      <c r="U34" s="9">
        <f t="shared" si="3"/>
        <v>0</v>
      </c>
      <c r="V34" s="9">
        <f t="shared" si="3"/>
        <v>0</v>
      </c>
    </row>
    <row r="35" spans="1:22">
      <c r="A35" s="33" t="s">
        <v>47</v>
      </c>
      <c r="B35" s="5"/>
      <c r="C35" s="5"/>
      <c r="D35" s="8">
        <f>SUM(D25:D34)*8</f>
        <v>0</v>
      </c>
      <c r="E35" s="5" t="s">
        <v>48</v>
      </c>
      <c r="F35" s="5"/>
      <c r="G35" s="33" t="s">
        <v>47</v>
      </c>
      <c r="H35" s="5"/>
      <c r="I35" s="5"/>
      <c r="J35" s="8">
        <f>SUM(J25:J34)*8</f>
        <v>0</v>
      </c>
      <c r="K35" s="5" t="s">
        <v>48</v>
      </c>
      <c r="L35" s="5"/>
      <c r="M35" s="33" t="s">
        <v>47</v>
      </c>
      <c r="N35" s="5"/>
      <c r="O35" s="5"/>
      <c r="P35" s="8">
        <f>AVERAGE(D35,J35)</f>
        <v>0</v>
      </c>
      <c r="S35" s="33" t="s">
        <v>47</v>
      </c>
      <c r="T35" s="5"/>
      <c r="U35" s="5"/>
      <c r="V35" s="8">
        <f>AVERAGE(J35,P35)</f>
        <v>0</v>
      </c>
    </row>
  </sheetData>
  <phoneticPr fontId="7" type="noConversion"/>
  <pageMargins left="0.75" right="0.75" top="1" bottom="1" header="0.5" footer="0.5"/>
  <pageSetup scale="75" orientation="portrait" horizontalDpi="4294967292" verticalDpi="4294967292"/>
  <rowBreaks count="1" manualBreakCount="1">
    <brk id="23" max="16383" man="1"/>
  </rowBreaks>
  <colBreaks count="1" manualBreakCount="1">
    <brk id="8" max="1048575" man="1"/>
  </colBreaks>
  <extLst>
    <ext xmlns:mx="http://schemas.microsoft.com/office/mac/excel/2008/main" uri="{64002731-A6B0-56B0-2670-7721B7C09600}">
      <mx:PLV Mode="0" OnePage="0" WScale="75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opLeftCell="C1" workbookViewId="0">
      <selection activeCell="S35" sqref="S35"/>
    </sheetView>
  </sheetViews>
  <sheetFormatPr baseColWidth="10" defaultRowHeight="15" x14ac:dyDescent="0"/>
  <cols>
    <col min="1" max="1" width="11.1640625" customWidth="1"/>
    <col min="3" max="3" width="16" customWidth="1"/>
    <col min="4" max="4" width="18.83203125" customWidth="1"/>
    <col min="5" max="5" width="15.1640625" customWidth="1"/>
    <col min="6" max="7" width="10.1640625" customWidth="1"/>
    <col min="8" max="8" width="11.5" customWidth="1"/>
    <col min="9" max="9" width="20" customWidth="1"/>
    <col min="10" max="10" width="19.33203125" customWidth="1"/>
    <col min="11" max="11" width="14.1640625" customWidth="1"/>
    <col min="16" max="16" width="13" customWidth="1"/>
  </cols>
  <sheetData>
    <row r="1" spans="1:15">
      <c r="A1" s="1" t="s">
        <v>0</v>
      </c>
    </row>
    <row r="3" spans="1:15">
      <c r="M3" t="s">
        <v>28</v>
      </c>
      <c r="N3" t="s">
        <v>29</v>
      </c>
    </row>
    <row r="4" spans="1:15">
      <c r="B4" s="1" t="s">
        <v>1</v>
      </c>
      <c r="H4" s="1" t="s">
        <v>2</v>
      </c>
      <c r="M4" s="20" t="s">
        <v>32</v>
      </c>
      <c r="N4" s="3" t="s">
        <v>30</v>
      </c>
      <c r="O4" s="20" t="s">
        <v>31</v>
      </c>
    </row>
    <row r="5" spans="1:15">
      <c r="A5" s="4" t="s">
        <v>4</v>
      </c>
      <c r="B5" s="4" t="s">
        <v>16</v>
      </c>
      <c r="C5" s="4" t="s">
        <v>17</v>
      </c>
      <c r="D5" s="15" t="s">
        <v>20</v>
      </c>
      <c r="E5" s="15" t="s">
        <v>19</v>
      </c>
      <c r="F5" s="19"/>
      <c r="G5" s="4" t="s">
        <v>4</v>
      </c>
      <c r="H5" s="4" t="s">
        <v>16</v>
      </c>
      <c r="I5" s="4" t="s">
        <v>17</v>
      </c>
      <c r="J5" s="15" t="s">
        <v>20</v>
      </c>
      <c r="K5" s="15" t="s">
        <v>19</v>
      </c>
      <c r="M5" s="18">
        <v>41376</v>
      </c>
      <c r="N5" s="42">
        <v>0</v>
      </c>
      <c r="O5">
        <v>0</v>
      </c>
    </row>
    <row r="6" spans="1:15">
      <c r="A6" s="4">
        <v>0</v>
      </c>
      <c r="B6" s="4">
        <v>0</v>
      </c>
      <c r="C6" s="4">
        <v>0</v>
      </c>
      <c r="D6" s="4">
        <v>0</v>
      </c>
      <c r="E6" s="4"/>
      <c r="F6" s="16"/>
      <c r="G6" s="4">
        <v>0</v>
      </c>
      <c r="H6" s="4">
        <v>0</v>
      </c>
      <c r="I6" s="4">
        <v>0</v>
      </c>
      <c r="J6" s="4">
        <v>0</v>
      </c>
      <c r="K6" s="4"/>
      <c r="M6" s="18">
        <v>41380</v>
      </c>
      <c r="N6" s="2">
        <v>0</v>
      </c>
      <c r="O6">
        <v>0</v>
      </c>
    </row>
    <row r="7" spans="1:15">
      <c r="A7" s="10" t="s">
        <v>41</v>
      </c>
      <c r="B7" s="4">
        <v>0</v>
      </c>
      <c r="C7" s="4">
        <v>0</v>
      </c>
      <c r="D7" s="4">
        <v>0</v>
      </c>
      <c r="E7" s="4"/>
      <c r="F7" s="16"/>
      <c r="G7" s="10" t="s">
        <v>41</v>
      </c>
      <c r="H7" s="4">
        <v>1</v>
      </c>
      <c r="I7" s="4">
        <v>1</v>
      </c>
      <c r="J7" s="4">
        <v>0</v>
      </c>
      <c r="K7" s="4"/>
      <c r="M7" s="18">
        <v>41382</v>
      </c>
      <c r="N7" s="2">
        <v>0</v>
      </c>
      <c r="O7">
        <v>0</v>
      </c>
    </row>
    <row r="8" spans="1:15">
      <c r="A8" s="10" t="s">
        <v>42</v>
      </c>
      <c r="B8" s="4">
        <v>0</v>
      </c>
      <c r="C8" s="4">
        <v>0</v>
      </c>
      <c r="D8" s="4">
        <v>0</v>
      </c>
      <c r="E8" s="4"/>
      <c r="F8" s="16"/>
      <c r="G8" s="10" t="s">
        <v>42</v>
      </c>
      <c r="H8" s="4">
        <v>2</v>
      </c>
      <c r="I8" s="4">
        <v>0</v>
      </c>
      <c r="J8" s="4">
        <v>0</v>
      </c>
      <c r="K8" s="4" t="s">
        <v>33</v>
      </c>
      <c r="M8" s="18">
        <v>41386</v>
      </c>
      <c r="N8" s="2">
        <v>0</v>
      </c>
      <c r="O8">
        <v>0</v>
      </c>
    </row>
    <row r="9" spans="1:15">
      <c r="A9" s="10" t="s">
        <v>43</v>
      </c>
      <c r="B9" s="4">
        <v>2</v>
      </c>
      <c r="C9" s="4">
        <v>0</v>
      </c>
      <c r="D9" s="4">
        <v>0</v>
      </c>
      <c r="E9" s="4"/>
      <c r="F9" s="16"/>
      <c r="G9" s="10" t="s">
        <v>43</v>
      </c>
      <c r="H9" s="4">
        <v>2</v>
      </c>
      <c r="I9" s="4">
        <v>1</v>
      </c>
      <c r="J9" s="4">
        <v>1</v>
      </c>
      <c r="K9" s="4"/>
      <c r="M9" s="18">
        <v>41388</v>
      </c>
      <c r="N9" s="2">
        <v>0</v>
      </c>
      <c r="O9">
        <v>0</v>
      </c>
    </row>
    <row r="10" spans="1:15">
      <c r="A10" s="10" t="s">
        <v>5</v>
      </c>
      <c r="B10" s="4">
        <v>1</v>
      </c>
      <c r="C10" s="4">
        <v>1</v>
      </c>
      <c r="D10" s="4">
        <v>1</v>
      </c>
      <c r="E10" s="4"/>
      <c r="F10" s="16"/>
      <c r="G10" s="10" t="s">
        <v>5</v>
      </c>
      <c r="H10" s="4">
        <v>2</v>
      </c>
      <c r="I10" s="4">
        <v>0</v>
      </c>
      <c r="J10" s="4">
        <v>0</v>
      </c>
      <c r="K10" s="4"/>
      <c r="M10" s="18">
        <v>41390</v>
      </c>
      <c r="N10" s="2">
        <v>0</v>
      </c>
      <c r="O10">
        <v>0</v>
      </c>
    </row>
    <row r="11" spans="1:15">
      <c r="A11" s="10" t="s">
        <v>15</v>
      </c>
      <c r="B11" s="4">
        <v>0</v>
      </c>
      <c r="C11" s="4">
        <v>0</v>
      </c>
      <c r="D11" s="4">
        <v>0</v>
      </c>
      <c r="E11" s="4"/>
      <c r="F11" s="16"/>
      <c r="G11" s="10" t="s">
        <v>15</v>
      </c>
      <c r="H11" s="4">
        <v>0</v>
      </c>
      <c r="I11" s="4">
        <v>0</v>
      </c>
      <c r="J11" s="4">
        <v>0</v>
      </c>
      <c r="K11" s="4"/>
      <c r="M11" s="18">
        <v>41393</v>
      </c>
      <c r="N11" s="2">
        <v>0</v>
      </c>
      <c r="O11">
        <v>0</v>
      </c>
    </row>
    <row r="12" spans="1:15">
      <c r="A12" s="10" t="s">
        <v>14</v>
      </c>
      <c r="B12" s="4">
        <v>1</v>
      </c>
      <c r="C12" s="4">
        <v>1</v>
      </c>
      <c r="D12" s="4">
        <v>1</v>
      </c>
      <c r="E12" s="4"/>
      <c r="F12" s="16"/>
      <c r="G12" s="10" t="s">
        <v>14</v>
      </c>
      <c r="H12" s="4">
        <v>1</v>
      </c>
      <c r="I12" s="4">
        <v>1</v>
      </c>
      <c r="J12" s="4">
        <v>0</v>
      </c>
      <c r="K12" s="4"/>
      <c r="M12" s="18">
        <v>41401</v>
      </c>
      <c r="N12" s="2">
        <v>0</v>
      </c>
      <c r="O12">
        <v>0</v>
      </c>
    </row>
    <row r="13" spans="1:15">
      <c r="A13" s="10" t="s">
        <v>8</v>
      </c>
      <c r="B13" s="4">
        <v>1</v>
      </c>
      <c r="C13" s="4">
        <v>1</v>
      </c>
      <c r="D13" s="4">
        <v>1</v>
      </c>
      <c r="E13" s="4"/>
      <c r="F13" s="16"/>
      <c r="G13" s="10" t="s">
        <v>8</v>
      </c>
      <c r="H13" s="4">
        <v>2</v>
      </c>
      <c r="I13" s="4">
        <v>2</v>
      </c>
      <c r="J13" s="4">
        <v>1</v>
      </c>
      <c r="K13" s="4"/>
    </row>
    <row r="14" spans="1:15">
      <c r="A14" s="11" t="s">
        <v>9</v>
      </c>
      <c r="B14" s="4">
        <v>0</v>
      </c>
      <c r="C14" s="4">
        <v>0</v>
      </c>
      <c r="D14" s="4">
        <v>0</v>
      </c>
      <c r="E14" s="4"/>
      <c r="F14" s="16"/>
      <c r="G14" s="11" t="s">
        <v>9</v>
      </c>
      <c r="H14" s="4">
        <v>2</v>
      </c>
      <c r="I14" s="4">
        <v>2</v>
      </c>
      <c r="J14" s="4">
        <v>1</v>
      </c>
      <c r="K14" s="4"/>
    </row>
    <row r="15" spans="1:15">
      <c r="A15" s="11" t="s">
        <v>10</v>
      </c>
      <c r="B15" s="4">
        <v>0</v>
      </c>
      <c r="C15" s="4">
        <v>0</v>
      </c>
      <c r="D15" s="4">
        <v>0</v>
      </c>
      <c r="E15" s="4"/>
      <c r="F15" s="16"/>
      <c r="G15" s="11" t="s">
        <v>10</v>
      </c>
      <c r="H15" s="4">
        <v>1</v>
      </c>
      <c r="I15" s="4">
        <v>1</v>
      </c>
      <c r="J15" s="4">
        <v>1</v>
      </c>
      <c r="K15" s="4"/>
    </row>
    <row r="16" spans="1:15">
      <c r="A16" s="11" t="s">
        <v>11</v>
      </c>
      <c r="B16" s="4">
        <v>0</v>
      </c>
      <c r="C16" s="4">
        <v>0</v>
      </c>
      <c r="D16" s="4">
        <v>0</v>
      </c>
      <c r="E16" s="4"/>
      <c r="F16" s="16"/>
      <c r="G16" s="11" t="s">
        <v>11</v>
      </c>
      <c r="H16" s="4">
        <v>0</v>
      </c>
      <c r="I16" s="4">
        <v>0</v>
      </c>
      <c r="J16" s="4">
        <v>0</v>
      </c>
      <c r="K16" s="4"/>
    </row>
    <row r="17" spans="1:22">
      <c r="A17" s="11" t="s">
        <v>12</v>
      </c>
      <c r="B17" s="4">
        <v>0</v>
      </c>
      <c r="C17" s="4">
        <v>0</v>
      </c>
      <c r="D17" s="4">
        <v>0</v>
      </c>
      <c r="E17" s="4"/>
      <c r="F17" s="16"/>
      <c r="G17" s="11" t="s">
        <v>12</v>
      </c>
      <c r="H17" s="4">
        <v>0</v>
      </c>
      <c r="I17" s="4">
        <v>0</v>
      </c>
      <c r="J17" s="4">
        <v>0</v>
      </c>
      <c r="K17" s="4"/>
    </row>
    <row r="18" spans="1:22">
      <c r="A18" s="11" t="s">
        <v>13</v>
      </c>
      <c r="B18" s="4">
        <v>0</v>
      </c>
      <c r="C18" s="4">
        <v>0</v>
      </c>
      <c r="D18" s="4">
        <v>0</v>
      </c>
      <c r="E18" s="4"/>
      <c r="F18" s="16"/>
      <c r="G18" s="11" t="s">
        <v>13</v>
      </c>
      <c r="H18" s="4">
        <v>0</v>
      </c>
      <c r="I18" s="4">
        <v>0</v>
      </c>
      <c r="J18" s="4">
        <v>0</v>
      </c>
      <c r="K18" s="4"/>
    </row>
    <row r="19" spans="1:22">
      <c r="F19" s="16"/>
      <c r="G19" s="16"/>
    </row>
    <row r="20" spans="1:22">
      <c r="A20" s="32" t="s">
        <v>45</v>
      </c>
      <c r="B20" s="5" t="s">
        <v>30</v>
      </c>
      <c r="C20" s="5" t="s">
        <v>46</v>
      </c>
      <c r="D20" s="5"/>
      <c r="E20" s="5"/>
      <c r="F20" s="5"/>
      <c r="G20" s="32" t="s">
        <v>45</v>
      </c>
      <c r="H20" s="5" t="s">
        <v>31</v>
      </c>
      <c r="I20" s="5" t="s">
        <v>50</v>
      </c>
      <c r="J20" s="5"/>
      <c r="K20" s="5"/>
      <c r="L20" s="5"/>
      <c r="M20" s="5" t="s">
        <v>44</v>
      </c>
      <c r="N20" s="5"/>
      <c r="O20" s="5"/>
      <c r="P20" s="5"/>
      <c r="S20" t="s">
        <v>51</v>
      </c>
    </row>
    <row r="21" spans="1:22">
      <c r="A21" s="12" t="s">
        <v>4</v>
      </c>
      <c r="B21" s="6" t="s">
        <v>16</v>
      </c>
      <c r="C21" s="6" t="s">
        <v>17</v>
      </c>
      <c r="D21" s="6" t="s">
        <v>20</v>
      </c>
      <c r="E21" s="5"/>
      <c r="F21" s="5"/>
      <c r="G21" s="12" t="s">
        <v>4</v>
      </c>
      <c r="H21" s="6" t="s">
        <v>16</v>
      </c>
      <c r="I21" s="6" t="s">
        <v>17</v>
      </c>
      <c r="J21" s="6" t="s">
        <v>20</v>
      </c>
      <c r="K21" s="5"/>
      <c r="L21" s="5"/>
      <c r="M21" s="12" t="s">
        <v>4</v>
      </c>
      <c r="N21" s="6" t="s">
        <v>16</v>
      </c>
      <c r="O21" s="6" t="s">
        <v>17</v>
      </c>
      <c r="P21" s="6" t="s">
        <v>20</v>
      </c>
      <c r="S21" s="12" t="s">
        <v>56</v>
      </c>
      <c r="T21" s="6" t="s">
        <v>16</v>
      </c>
      <c r="U21" s="6" t="s">
        <v>17</v>
      </c>
      <c r="V21" s="6" t="s">
        <v>20</v>
      </c>
    </row>
    <row r="22" spans="1:22">
      <c r="A22" s="8">
        <v>0</v>
      </c>
      <c r="B22" s="9">
        <f>B6/8</f>
        <v>0</v>
      </c>
      <c r="C22" s="9">
        <f t="shared" ref="C22:D22" si="0">C6/8</f>
        <v>0</v>
      </c>
      <c r="D22" s="9">
        <f t="shared" si="0"/>
        <v>0</v>
      </c>
      <c r="E22" s="5"/>
      <c r="F22" s="5"/>
      <c r="G22" s="8">
        <v>0</v>
      </c>
      <c r="H22" s="9">
        <f>H6/7</f>
        <v>0</v>
      </c>
      <c r="I22" s="9">
        <f t="shared" ref="I22:J22" si="1">I6/7</f>
        <v>0</v>
      </c>
      <c r="J22" s="9">
        <f t="shared" si="1"/>
        <v>0</v>
      </c>
      <c r="K22" s="5"/>
      <c r="L22" s="5"/>
      <c r="M22" s="8">
        <v>0</v>
      </c>
      <c r="N22" s="9">
        <f>AVERAGE(B22,H22)</f>
        <v>0</v>
      </c>
      <c r="O22" s="9">
        <f t="shared" ref="O22:P22" si="2">AVERAGE(C22,I22)</f>
        <v>0</v>
      </c>
      <c r="P22" s="9">
        <f t="shared" si="2"/>
        <v>0</v>
      </c>
      <c r="S22" s="8">
        <v>0</v>
      </c>
      <c r="T22" s="9">
        <f>SUM(N22)</f>
        <v>0</v>
      </c>
      <c r="U22" s="9">
        <f t="shared" ref="U22:V22" si="3">SUM(O22)</f>
        <v>0</v>
      </c>
      <c r="V22" s="9">
        <f t="shared" si="3"/>
        <v>0</v>
      </c>
    </row>
    <row r="23" spans="1:22">
      <c r="A23" s="14" t="s">
        <v>41</v>
      </c>
      <c r="B23" s="9">
        <f t="shared" ref="B23:D23" si="4">B7/8</f>
        <v>0</v>
      </c>
      <c r="C23" s="9">
        <f t="shared" si="4"/>
        <v>0</v>
      </c>
      <c r="D23" s="9">
        <f t="shared" si="4"/>
        <v>0</v>
      </c>
      <c r="E23" s="5"/>
      <c r="F23" s="5"/>
      <c r="G23" s="14" t="s">
        <v>41</v>
      </c>
      <c r="H23" s="30">
        <f t="shared" ref="H23:J23" si="5">H7/7</f>
        <v>0.14285714285714285</v>
      </c>
      <c r="I23" s="30">
        <f t="shared" si="5"/>
        <v>0.14285714285714285</v>
      </c>
      <c r="J23" s="9">
        <f t="shared" si="5"/>
        <v>0</v>
      </c>
      <c r="K23" s="5"/>
      <c r="L23" s="5"/>
      <c r="M23" s="14" t="s">
        <v>41</v>
      </c>
      <c r="N23" s="30">
        <f t="shared" ref="N23:N34" si="6">AVERAGE(B23,H23)</f>
        <v>7.1428571428571425E-2</v>
      </c>
      <c r="O23" s="30">
        <f t="shared" ref="O23:O34" si="7">AVERAGE(C23,I23)</f>
        <v>7.1428571428571425E-2</v>
      </c>
      <c r="P23" s="30">
        <f t="shared" ref="P23:P35" si="8">AVERAGE(D23,J23)</f>
        <v>0</v>
      </c>
      <c r="S23" s="14">
        <v>0.25</v>
      </c>
      <c r="T23" s="30">
        <f>SUM(N22:N23)</f>
        <v>7.1428571428571425E-2</v>
      </c>
      <c r="U23" s="30">
        <f t="shared" ref="U23:V23" si="9">SUM(O22:O23)</f>
        <v>7.1428571428571425E-2</v>
      </c>
      <c r="V23" s="30">
        <f t="shared" si="9"/>
        <v>0</v>
      </c>
    </row>
    <row r="24" spans="1:22">
      <c r="A24" s="14" t="s">
        <v>42</v>
      </c>
      <c r="B24" s="9">
        <f t="shared" ref="B24:D24" si="10">B8/8</f>
        <v>0</v>
      </c>
      <c r="C24" s="9">
        <f t="shared" si="10"/>
        <v>0</v>
      </c>
      <c r="D24" s="9">
        <f t="shared" si="10"/>
        <v>0</v>
      </c>
      <c r="E24" s="5"/>
      <c r="F24" s="5"/>
      <c r="G24" s="14" t="s">
        <v>42</v>
      </c>
      <c r="H24" s="30">
        <f t="shared" ref="H24:J24" si="11">H8/7</f>
        <v>0.2857142857142857</v>
      </c>
      <c r="I24" s="30">
        <f t="shared" si="11"/>
        <v>0</v>
      </c>
      <c r="J24" s="9">
        <f t="shared" si="11"/>
        <v>0</v>
      </c>
      <c r="K24" s="5"/>
      <c r="L24" s="5"/>
      <c r="M24" s="14" t="s">
        <v>42</v>
      </c>
      <c r="N24" s="30">
        <f t="shared" si="6"/>
        <v>0.14285714285714285</v>
      </c>
      <c r="O24" s="30">
        <f t="shared" si="7"/>
        <v>0</v>
      </c>
      <c r="P24" s="30">
        <f t="shared" si="8"/>
        <v>0</v>
      </c>
      <c r="S24" s="14">
        <v>0.5</v>
      </c>
      <c r="T24" s="30">
        <f>SUM(N22:N24)</f>
        <v>0.21428571428571427</v>
      </c>
      <c r="U24" s="30">
        <f t="shared" ref="U24:V24" si="12">SUM(O22:O24)</f>
        <v>7.1428571428571425E-2</v>
      </c>
      <c r="V24" s="30">
        <f t="shared" si="12"/>
        <v>0</v>
      </c>
    </row>
    <row r="25" spans="1:22">
      <c r="A25" s="14" t="s">
        <v>43</v>
      </c>
      <c r="B25" s="9">
        <f t="shared" ref="B25:D25" si="13">B9/8</f>
        <v>0.25</v>
      </c>
      <c r="C25" s="9">
        <f t="shared" si="13"/>
        <v>0</v>
      </c>
      <c r="D25" s="9">
        <f t="shared" si="13"/>
        <v>0</v>
      </c>
      <c r="E25" s="5"/>
      <c r="F25" s="5"/>
      <c r="G25" s="14" t="s">
        <v>43</v>
      </c>
      <c r="H25" s="30">
        <f t="shared" ref="H25:J25" si="14">H9/7</f>
        <v>0.2857142857142857</v>
      </c>
      <c r="I25" s="30">
        <f t="shared" si="14"/>
        <v>0.14285714285714285</v>
      </c>
      <c r="J25" s="30">
        <f t="shared" si="14"/>
        <v>0.14285714285714285</v>
      </c>
      <c r="K25" s="5"/>
      <c r="L25" s="5"/>
      <c r="M25" s="14" t="s">
        <v>43</v>
      </c>
      <c r="N25" s="30">
        <f t="shared" si="6"/>
        <v>0.26785714285714285</v>
      </c>
      <c r="O25" s="30">
        <f t="shared" si="7"/>
        <v>7.1428571428571425E-2</v>
      </c>
      <c r="P25" s="30">
        <f t="shared" si="8"/>
        <v>7.1428571428571425E-2</v>
      </c>
      <c r="S25" s="14">
        <v>0.75</v>
      </c>
      <c r="T25" s="30">
        <f>SUM(N22:N25)</f>
        <v>0.4821428571428571</v>
      </c>
      <c r="U25" s="30">
        <f t="shared" ref="U25:V25" si="15">SUM(O22:O25)</f>
        <v>0.14285714285714285</v>
      </c>
      <c r="V25" s="30">
        <f t="shared" si="15"/>
        <v>7.1428571428571425E-2</v>
      </c>
    </row>
    <row r="26" spans="1:22">
      <c r="A26" s="14" t="s">
        <v>5</v>
      </c>
      <c r="B26" s="9">
        <f t="shared" ref="B26:D26" si="16">B10/8</f>
        <v>0.125</v>
      </c>
      <c r="C26" s="9">
        <f t="shared" si="16"/>
        <v>0.125</v>
      </c>
      <c r="D26" s="9">
        <f t="shared" si="16"/>
        <v>0.125</v>
      </c>
      <c r="E26" s="5"/>
      <c r="F26" s="5"/>
      <c r="G26" s="14" t="s">
        <v>5</v>
      </c>
      <c r="H26" s="30">
        <f t="shared" ref="H26:J26" si="17">H10/7</f>
        <v>0.2857142857142857</v>
      </c>
      <c r="I26" s="30">
        <f t="shared" si="17"/>
        <v>0</v>
      </c>
      <c r="J26" s="9">
        <f t="shared" si="17"/>
        <v>0</v>
      </c>
      <c r="K26" s="5"/>
      <c r="L26" s="5"/>
      <c r="M26" s="14" t="s">
        <v>5</v>
      </c>
      <c r="N26" s="30">
        <f t="shared" si="6"/>
        <v>0.20535714285714285</v>
      </c>
      <c r="O26" s="30">
        <f t="shared" si="7"/>
        <v>6.25E-2</v>
      </c>
      <c r="P26" s="30">
        <f t="shared" si="8"/>
        <v>6.25E-2</v>
      </c>
      <c r="S26" s="14">
        <v>1</v>
      </c>
      <c r="T26" s="30">
        <f>SUM(N22:N26)</f>
        <v>0.6875</v>
      </c>
      <c r="U26" s="30">
        <f t="shared" ref="U26:V26" si="18">SUM(O22:O26)</f>
        <v>0.20535714285714285</v>
      </c>
      <c r="V26" s="30">
        <f t="shared" si="18"/>
        <v>0.13392857142857142</v>
      </c>
    </row>
    <row r="27" spans="1:22">
      <c r="A27" s="14" t="s">
        <v>15</v>
      </c>
      <c r="B27" s="9">
        <f t="shared" ref="B27:D27" si="19">B11/8</f>
        <v>0</v>
      </c>
      <c r="C27" s="9">
        <f t="shared" si="19"/>
        <v>0</v>
      </c>
      <c r="D27" s="9">
        <f t="shared" si="19"/>
        <v>0</v>
      </c>
      <c r="E27" s="5"/>
      <c r="F27" s="5"/>
      <c r="G27" s="14" t="s">
        <v>15</v>
      </c>
      <c r="H27" s="30">
        <f t="shared" ref="H27:J27" si="20">H11/7</f>
        <v>0</v>
      </c>
      <c r="I27" s="30">
        <f t="shared" si="20"/>
        <v>0</v>
      </c>
      <c r="J27" s="9">
        <f t="shared" si="20"/>
        <v>0</v>
      </c>
      <c r="K27" s="5"/>
      <c r="L27" s="5"/>
      <c r="M27" s="14" t="s">
        <v>15</v>
      </c>
      <c r="N27" s="30">
        <f t="shared" si="6"/>
        <v>0</v>
      </c>
      <c r="O27" s="30">
        <f t="shared" si="7"/>
        <v>0</v>
      </c>
      <c r="P27" s="30">
        <f t="shared" si="8"/>
        <v>0</v>
      </c>
      <c r="S27" s="14">
        <v>1.25</v>
      </c>
      <c r="T27" s="30">
        <f>SUM(N22:N27)</f>
        <v>0.6875</v>
      </c>
      <c r="U27" s="30">
        <f t="shared" ref="U27:V27" si="21">SUM(O22:O27)</f>
        <v>0.20535714285714285</v>
      </c>
      <c r="V27" s="30">
        <f t="shared" si="21"/>
        <v>0.13392857142857142</v>
      </c>
    </row>
    <row r="28" spans="1:22">
      <c r="A28" s="14" t="s">
        <v>14</v>
      </c>
      <c r="B28" s="9">
        <f t="shared" ref="B28:D28" si="22">B12/8</f>
        <v>0.125</v>
      </c>
      <c r="C28" s="9">
        <f t="shared" si="22"/>
        <v>0.125</v>
      </c>
      <c r="D28" s="9">
        <f t="shared" si="22"/>
        <v>0.125</v>
      </c>
      <c r="E28" s="5"/>
      <c r="F28" s="5"/>
      <c r="G28" s="14" t="s">
        <v>14</v>
      </c>
      <c r="H28" s="30">
        <f t="shared" ref="H28:J28" si="23">H12/7</f>
        <v>0.14285714285714285</v>
      </c>
      <c r="I28" s="30">
        <f t="shared" si="23"/>
        <v>0.14285714285714285</v>
      </c>
      <c r="J28" s="9">
        <f t="shared" si="23"/>
        <v>0</v>
      </c>
      <c r="K28" s="5"/>
      <c r="L28" s="5"/>
      <c r="M28" s="14" t="s">
        <v>14</v>
      </c>
      <c r="N28" s="30">
        <f t="shared" si="6"/>
        <v>0.13392857142857142</v>
      </c>
      <c r="O28" s="30">
        <f t="shared" si="7"/>
        <v>0.13392857142857142</v>
      </c>
      <c r="P28" s="30">
        <f t="shared" si="8"/>
        <v>6.25E-2</v>
      </c>
      <c r="S28" s="14">
        <v>1.5</v>
      </c>
      <c r="T28" s="30">
        <f>SUM(N22:N28)</f>
        <v>0.8214285714285714</v>
      </c>
      <c r="U28" s="30">
        <f t="shared" ref="U28:V28" si="24">SUM(O22:O28)</f>
        <v>0.3392857142857143</v>
      </c>
      <c r="V28" s="30">
        <f t="shared" si="24"/>
        <v>0.19642857142857142</v>
      </c>
    </row>
    <row r="29" spans="1:22">
      <c r="A29" s="14" t="s">
        <v>8</v>
      </c>
      <c r="B29" s="9">
        <f t="shared" ref="B29:D29" si="25">B13/8</f>
        <v>0.125</v>
      </c>
      <c r="C29" s="9">
        <f t="shared" si="25"/>
        <v>0.125</v>
      </c>
      <c r="D29" s="9">
        <f t="shared" si="25"/>
        <v>0.125</v>
      </c>
      <c r="E29" s="5"/>
      <c r="F29" s="5"/>
      <c r="G29" s="14" t="s">
        <v>8</v>
      </c>
      <c r="H29" s="30">
        <f t="shared" ref="H29:J29" si="26">H13/7</f>
        <v>0.2857142857142857</v>
      </c>
      <c r="I29" s="30">
        <f t="shared" si="26"/>
        <v>0.2857142857142857</v>
      </c>
      <c r="J29" s="30">
        <f t="shared" si="26"/>
        <v>0.14285714285714285</v>
      </c>
      <c r="K29" s="5"/>
      <c r="L29" s="5"/>
      <c r="M29" s="14" t="s">
        <v>8</v>
      </c>
      <c r="N29" s="30">
        <f t="shared" si="6"/>
        <v>0.20535714285714285</v>
      </c>
      <c r="O29" s="30">
        <f t="shared" si="7"/>
        <v>0.20535714285714285</v>
      </c>
      <c r="P29" s="30">
        <f t="shared" si="8"/>
        <v>0.13392857142857142</v>
      </c>
      <c r="S29" s="14">
        <v>1.75</v>
      </c>
      <c r="T29" s="30">
        <f>SUM(N22:N29)</f>
        <v>1.0267857142857142</v>
      </c>
      <c r="U29" s="30">
        <f t="shared" ref="U29:V29" si="27">SUM(O22:O29)</f>
        <v>0.54464285714285721</v>
      </c>
      <c r="V29" s="30">
        <f t="shared" si="27"/>
        <v>0.33035714285714285</v>
      </c>
    </row>
    <row r="30" spans="1:22">
      <c r="A30" s="14" t="s">
        <v>9</v>
      </c>
      <c r="B30" s="9">
        <f t="shared" ref="B30:D30" si="28">B14/8</f>
        <v>0</v>
      </c>
      <c r="C30" s="9">
        <f t="shared" si="28"/>
        <v>0</v>
      </c>
      <c r="D30" s="9">
        <f t="shared" si="28"/>
        <v>0</v>
      </c>
      <c r="E30" s="5"/>
      <c r="F30" s="5"/>
      <c r="G30" s="14" t="s">
        <v>9</v>
      </c>
      <c r="H30" s="30">
        <f t="shared" ref="H30:J30" si="29">H14/7</f>
        <v>0.2857142857142857</v>
      </c>
      <c r="I30" s="30">
        <f t="shared" si="29"/>
        <v>0.2857142857142857</v>
      </c>
      <c r="J30" s="30">
        <f t="shared" si="29"/>
        <v>0.14285714285714285</v>
      </c>
      <c r="K30" s="5"/>
      <c r="L30" s="5"/>
      <c r="M30" s="14" t="s">
        <v>9</v>
      </c>
      <c r="N30" s="30">
        <f t="shared" si="6"/>
        <v>0.14285714285714285</v>
      </c>
      <c r="O30" s="30">
        <f t="shared" si="7"/>
        <v>0.14285714285714285</v>
      </c>
      <c r="P30" s="30">
        <f t="shared" si="8"/>
        <v>7.1428571428571425E-2</v>
      </c>
      <c r="S30" s="14">
        <v>2</v>
      </c>
      <c r="T30" s="30">
        <f>SUM(N22:N30)</f>
        <v>1.169642857142857</v>
      </c>
      <c r="U30" s="30">
        <f t="shared" ref="U30:V30" si="30">SUM(O22:O30)</f>
        <v>0.6875</v>
      </c>
      <c r="V30" s="30">
        <f t="shared" si="30"/>
        <v>0.4017857142857143</v>
      </c>
    </row>
    <row r="31" spans="1:22">
      <c r="A31" s="14" t="s">
        <v>10</v>
      </c>
      <c r="B31" s="9">
        <f t="shared" ref="B31:D31" si="31">B15/8</f>
        <v>0</v>
      </c>
      <c r="C31" s="9">
        <f t="shared" si="31"/>
        <v>0</v>
      </c>
      <c r="D31" s="9">
        <f t="shared" si="31"/>
        <v>0</v>
      </c>
      <c r="E31" s="5"/>
      <c r="F31" s="5"/>
      <c r="G31" s="14" t="s">
        <v>10</v>
      </c>
      <c r="H31" s="30">
        <f t="shared" ref="H31:J31" si="32">H15/7</f>
        <v>0.14285714285714285</v>
      </c>
      <c r="I31" s="30">
        <f t="shared" si="32"/>
        <v>0.14285714285714285</v>
      </c>
      <c r="J31" s="30">
        <f t="shared" si="32"/>
        <v>0.14285714285714285</v>
      </c>
      <c r="K31" s="5"/>
      <c r="L31" s="5"/>
      <c r="M31" s="14" t="s">
        <v>10</v>
      </c>
      <c r="N31" s="30">
        <f t="shared" si="6"/>
        <v>7.1428571428571425E-2</v>
      </c>
      <c r="O31" s="30">
        <f t="shared" si="7"/>
        <v>7.1428571428571425E-2</v>
      </c>
      <c r="P31" s="30">
        <f t="shared" si="8"/>
        <v>7.1428571428571425E-2</v>
      </c>
      <c r="S31" s="14">
        <v>2.25</v>
      </c>
      <c r="T31" s="30">
        <f>SUM(N22:N31)</f>
        <v>1.2410714285714284</v>
      </c>
      <c r="U31" s="30">
        <f t="shared" ref="U31:V31" si="33">SUM(O22:O31)</f>
        <v>0.7589285714285714</v>
      </c>
      <c r="V31" s="30">
        <f t="shared" si="33"/>
        <v>0.4732142857142857</v>
      </c>
    </row>
    <row r="32" spans="1:22">
      <c r="A32" s="14" t="s">
        <v>11</v>
      </c>
      <c r="B32" s="9">
        <f t="shared" ref="B32:D32" si="34">B16/8</f>
        <v>0</v>
      </c>
      <c r="C32" s="9">
        <f t="shared" si="34"/>
        <v>0</v>
      </c>
      <c r="D32" s="9">
        <f t="shared" si="34"/>
        <v>0</v>
      </c>
      <c r="E32" s="5"/>
      <c r="F32" s="5"/>
      <c r="G32" s="14" t="s">
        <v>11</v>
      </c>
      <c r="H32" s="9">
        <f t="shared" ref="H32:J32" si="35">H16/7</f>
        <v>0</v>
      </c>
      <c r="I32" s="9">
        <f t="shared" si="35"/>
        <v>0</v>
      </c>
      <c r="J32" s="9">
        <f t="shared" si="35"/>
        <v>0</v>
      </c>
      <c r="K32" s="5"/>
      <c r="L32" s="5"/>
      <c r="M32" s="14" t="s">
        <v>11</v>
      </c>
      <c r="N32" s="30">
        <f t="shared" si="6"/>
        <v>0</v>
      </c>
      <c r="O32" s="30">
        <f t="shared" si="7"/>
        <v>0</v>
      </c>
      <c r="P32" s="30">
        <f t="shared" si="8"/>
        <v>0</v>
      </c>
      <c r="S32" s="14">
        <v>2.5</v>
      </c>
      <c r="T32" s="30">
        <f>SUM(N22:N32)</f>
        <v>1.2410714285714284</v>
      </c>
      <c r="U32" s="30">
        <f t="shared" ref="U32:V32" si="36">SUM(O22:O32)</f>
        <v>0.7589285714285714</v>
      </c>
      <c r="V32" s="30">
        <f t="shared" si="36"/>
        <v>0.4732142857142857</v>
      </c>
    </row>
    <row r="33" spans="1:22">
      <c r="A33" s="14" t="s">
        <v>12</v>
      </c>
      <c r="B33" s="9">
        <f t="shared" ref="B33:D33" si="37">B17/8</f>
        <v>0</v>
      </c>
      <c r="C33" s="9">
        <f t="shared" si="37"/>
        <v>0</v>
      </c>
      <c r="D33" s="9">
        <f t="shared" si="37"/>
        <v>0</v>
      </c>
      <c r="E33" s="5"/>
      <c r="F33" s="5"/>
      <c r="G33" s="14" t="s">
        <v>12</v>
      </c>
      <c r="H33" s="9">
        <f t="shared" ref="H33:J33" si="38">H17/7</f>
        <v>0</v>
      </c>
      <c r="I33" s="9">
        <f t="shared" si="38"/>
        <v>0</v>
      </c>
      <c r="J33" s="9">
        <f t="shared" si="38"/>
        <v>0</v>
      </c>
      <c r="K33" s="5"/>
      <c r="L33" s="5"/>
      <c r="M33" s="14" t="s">
        <v>12</v>
      </c>
      <c r="N33" s="9">
        <f t="shared" si="6"/>
        <v>0</v>
      </c>
      <c r="O33" s="9">
        <f t="shared" si="7"/>
        <v>0</v>
      </c>
      <c r="P33" s="9">
        <f t="shared" si="8"/>
        <v>0</v>
      </c>
      <c r="S33" s="14">
        <v>2.75</v>
      </c>
      <c r="T33" s="30">
        <f>SUM(N22:N33)</f>
        <v>1.2410714285714284</v>
      </c>
      <c r="U33" s="30">
        <f t="shared" ref="U33:V33" si="39">SUM(O22:O33)</f>
        <v>0.7589285714285714</v>
      </c>
      <c r="V33" s="30">
        <f t="shared" si="39"/>
        <v>0.4732142857142857</v>
      </c>
    </row>
    <row r="34" spans="1:22">
      <c r="A34" s="14" t="s">
        <v>13</v>
      </c>
      <c r="B34" s="9">
        <f t="shared" ref="B34:D34" si="40">B18/8</f>
        <v>0</v>
      </c>
      <c r="C34" s="9">
        <f t="shared" si="40"/>
        <v>0</v>
      </c>
      <c r="D34" s="9">
        <f t="shared" si="40"/>
        <v>0</v>
      </c>
      <c r="E34" s="5"/>
      <c r="F34" s="5"/>
      <c r="G34" s="14" t="s">
        <v>13</v>
      </c>
      <c r="H34" s="9">
        <f t="shared" ref="H34:J34" si="41">H18/7</f>
        <v>0</v>
      </c>
      <c r="I34" s="9">
        <f t="shared" si="41"/>
        <v>0</v>
      </c>
      <c r="J34" s="9">
        <f t="shared" si="41"/>
        <v>0</v>
      </c>
      <c r="K34" s="5"/>
      <c r="L34" s="5"/>
      <c r="M34" s="14" t="s">
        <v>13</v>
      </c>
      <c r="N34" s="9">
        <f t="shared" si="6"/>
        <v>0</v>
      </c>
      <c r="O34" s="9">
        <f t="shared" si="7"/>
        <v>0</v>
      </c>
      <c r="P34" s="9">
        <f t="shared" si="8"/>
        <v>0</v>
      </c>
      <c r="S34" s="14">
        <v>3</v>
      </c>
      <c r="T34" s="30">
        <f>SUM(N22:N34)</f>
        <v>1.2410714285714284</v>
      </c>
      <c r="U34" s="30">
        <f t="shared" ref="U34:V34" si="42">SUM(O22:O34)</f>
        <v>0.7589285714285714</v>
      </c>
      <c r="V34" s="30">
        <f t="shared" si="42"/>
        <v>0.4732142857142857</v>
      </c>
    </row>
    <row r="35" spans="1:22">
      <c r="A35" s="33" t="s">
        <v>47</v>
      </c>
      <c r="B35" s="5"/>
      <c r="C35" s="5"/>
      <c r="D35" s="8">
        <f>SUM(D26:D34)*7</f>
        <v>2.625</v>
      </c>
      <c r="E35" s="5" t="s">
        <v>48</v>
      </c>
      <c r="F35" s="5"/>
      <c r="G35" s="33" t="s">
        <v>47</v>
      </c>
      <c r="H35" s="5"/>
      <c r="I35" s="5"/>
      <c r="J35" s="8">
        <f>SUM(J25:J34)*7</f>
        <v>4</v>
      </c>
      <c r="K35" s="5" t="s">
        <v>48</v>
      </c>
      <c r="L35" s="5"/>
      <c r="M35" s="33" t="s">
        <v>47</v>
      </c>
      <c r="N35" s="9"/>
      <c r="O35" s="9"/>
      <c r="P35" s="9">
        <f t="shared" si="8"/>
        <v>3.3125</v>
      </c>
      <c r="S35" s="33" t="s">
        <v>47</v>
      </c>
      <c r="T35" s="9"/>
      <c r="U35" s="9"/>
      <c r="V35" s="9">
        <f t="shared" ref="V35" si="43">AVERAGE(J35,P35)</f>
        <v>3.65625</v>
      </c>
    </row>
  </sheetData>
  <phoneticPr fontId="7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opLeftCell="B3" workbookViewId="0">
      <selection activeCell="F37" sqref="F37"/>
    </sheetView>
  </sheetViews>
  <sheetFormatPr baseColWidth="10" defaultRowHeight="15" x14ac:dyDescent="0"/>
  <cols>
    <col min="1" max="1" width="11.6640625" customWidth="1"/>
    <col min="5" max="5" width="15.6640625" customWidth="1"/>
    <col min="9" max="9" width="10.1640625" customWidth="1"/>
    <col min="10" max="10" width="11.83203125" customWidth="1"/>
    <col min="11" max="11" width="24.5" customWidth="1"/>
  </cols>
  <sheetData>
    <row r="1" spans="1:15">
      <c r="A1" s="13" t="s">
        <v>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5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5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5">
      <c r="A4" s="5"/>
      <c r="B4" s="13" t="s">
        <v>1</v>
      </c>
      <c r="C4" s="5"/>
      <c r="D4" s="5"/>
      <c r="E4" s="5"/>
      <c r="F4" s="5"/>
      <c r="G4" s="5"/>
      <c r="H4" s="13" t="s">
        <v>2</v>
      </c>
      <c r="I4" s="5"/>
      <c r="J4" s="5"/>
      <c r="K4" s="5"/>
      <c r="M4" t="s">
        <v>28</v>
      </c>
      <c r="N4" t="s">
        <v>29</v>
      </c>
    </row>
    <row r="5" spans="1:15">
      <c r="A5" s="12" t="s">
        <v>4</v>
      </c>
      <c r="B5" s="6" t="s">
        <v>16</v>
      </c>
      <c r="C5" s="6" t="s">
        <v>17</v>
      </c>
      <c r="D5" s="6" t="s">
        <v>20</v>
      </c>
      <c r="E5" s="21" t="s">
        <v>19</v>
      </c>
      <c r="F5" s="23"/>
      <c r="G5" s="12" t="s">
        <v>4</v>
      </c>
      <c r="H5" s="6" t="s">
        <v>16</v>
      </c>
      <c r="I5" s="6" t="s">
        <v>17</v>
      </c>
      <c r="J5" s="6" t="s">
        <v>20</v>
      </c>
      <c r="K5" s="6" t="s">
        <v>19</v>
      </c>
      <c r="M5" s="20" t="s">
        <v>32</v>
      </c>
      <c r="N5" s="3" t="s">
        <v>30</v>
      </c>
      <c r="O5" s="20" t="s">
        <v>31</v>
      </c>
    </row>
    <row r="6" spans="1:15">
      <c r="A6" s="8">
        <v>0</v>
      </c>
      <c r="B6" s="9">
        <v>0</v>
      </c>
      <c r="C6" s="9">
        <v>0</v>
      </c>
      <c r="D6" s="9">
        <v>0</v>
      </c>
      <c r="E6" s="22"/>
      <c r="F6" s="23"/>
      <c r="G6" s="8">
        <v>0</v>
      </c>
      <c r="H6" s="9">
        <v>0</v>
      </c>
      <c r="I6" s="9">
        <v>0</v>
      </c>
      <c r="J6" s="9">
        <v>0</v>
      </c>
      <c r="K6" s="9"/>
      <c r="M6" s="18">
        <v>41376</v>
      </c>
      <c r="N6" s="42">
        <v>0</v>
      </c>
      <c r="O6">
        <v>0</v>
      </c>
    </row>
    <row r="7" spans="1:15">
      <c r="A7" s="10" t="s">
        <v>41</v>
      </c>
      <c r="B7" s="9">
        <v>0</v>
      </c>
      <c r="C7" s="9">
        <v>0</v>
      </c>
      <c r="D7" s="9">
        <v>0</v>
      </c>
      <c r="E7" s="22"/>
      <c r="F7" s="23"/>
      <c r="G7" s="10" t="s">
        <v>41</v>
      </c>
      <c r="H7" s="9">
        <v>0</v>
      </c>
      <c r="I7" s="9">
        <v>0</v>
      </c>
      <c r="J7" s="9">
        <v>0</v>
      </c>
      <c r="K7" s="9"/>
      <c r="M7" s="18">
        <v>41380</v>
      </c>
      <c r="N7" s="2">
        <v>0</v>
      </c>
      <c r="O7">
        <v>0</v>
      </c>
    </row>
    <row r="8" spans="1:15">
      <c r="A8" s="10" t="s">
        <v>42</v>
      </c>
      <c r="B8" s="9">
        <v>1</v>
      </c>
      <c r="C8" s="9">
        <v>1</v>
      </c>
      <c r="D8" s="9">
        <v>0</v>
      </c>
      <c r="E8" s="22" t="s">
        <v>33</v>
      </c>
      <c r="F8" s="23"/>
      <c r="G8" s="10" t="s">
        <v>42</v>
      </c>
      <c r="H8" s="9">
        <v>2</v>
      </c>
      <c r="I8" s="9">
        <v>1</v>
      </c>
      <c r="J8" s="9">
        <v>1</v>
      </c>
      <c r="K8" s="9"/>
      <c r="M8" s="18">
        <v>41382</v>
      </c>
      <c r="N8" s="2">
        <v>0</v>
      </c>
      <c r="O8">
        <v>0</v>
      </c>
    </row>
    <row r="9" spans="1:15">
      <c r="A9" s="10" t="s">
        <v>43</v>
      </c>
      <c r="B9" s="9">
        <v>2</v>
      </c>
      <c r="C9" s="9">
        <v>2</v>
      </c>
      <c r="D9" s="9">
        <v>0</v>
      </c>
      <c r="E9" s="22" t="s">
        <v>33</v>
      </c>
      <c r="F9" s="23"/>
      <c r="G9" s="10" t="s">
        <v>43</v>
      </c>
      <c r="H9" s="9">
        <v>3</v>
      </c>
      <c r="I9" s="9">
        <v>3</v>
      </c>
      <c r="J9" s="9">
        <v>1</v>
      </c>
      <c r="K9" s="9"/>
      <c r="M9" s="18">
        <v>41386</v>
      </c>
      <c r="N9" s="2">
        <v>0</v>
      </c>
      <c r="O9">
        <v>0</v>
      </c>
    </row>
    <row r="10" spans="1:15">
      <c r="A10" s="14" t="s">
        <v>5</v>
      </c>
      <c r="B10" s="9">
        <v>2</v>
      </c>
      <c r="C10" s="9">
        <v>2</v>
      </c>
      <c r="D10" s="9">
        <v>0</v>
      </c>
      <c r="E10" s="22" t="s">
        <v>33</v>
      </c>
      <c r="F10" s="23"/>
      <c r="G10" s="14" t="s">
        <v>5</v>
      </c>
      <c r="H10" s="9">
        <v>2</v>
      </c>
      <c r="I10" s="9">
        <v>2</v>
      </c>
      <c r="J10" s="9">
        <v>0</v>
      </c>
      <c r="K10" s="9" t="s">
        <v>33</v>
      </c>
      <c r="M10" s="18">
        <v>41388</v>
      </c>
      <c r="N10" s="2">
        <v>0</v>
      </c>
      <c r="O10">
        <v>0</v>
      </c>
    </row>
    <row r="11" spans="1:15">
      <c r="A11" s="14" t="s">
        <v>15</v>
      </c>
      <c r="B11" s="9">
        <v>2</v>
      </c>
      <c r="C11" s="9">
        <v>2</v>
      </c>
      <c r="D11" s="9">
        <v>2</v>
      </c>
      <c r="E11" s="22" t="s">
        <v>18</v>
      </c>
      <c r="F11" s="23"/>
      <c r="G11" s="14" t="s">
        <v>15</v>
      </c>
      <c r="H11" s="9">
        <v>4</v>
      </c>
      <c r="I11" s="9">
        <v>2</v>
      </c>
      <c r="J11" s="9">
        <v>2</v>
      </c>
      <c r="K11" s="9" t="s">
        <v>18</v>
      </c>
      <c r="M11" s="18">
        <v>41390</v>
      </c>
      <c r="N11" s="2">
        <v>0</v>
      </c>
      <c r="O11">
        <v>0</v>
      </c>
    </row>
    <row r="12" spans="1:15">
      <c r="A12" s="14" t="s">
        <v>14</v>
      </c>
      <c r="B12" s="9">
        <v>1</v>
      </c>
      <c r="C12" s="9">
        <v>1</v>
      </c>
      <c r="D12" s="9">
        <v>0</v>
      </c>
      <c r="E12" s="22" t="s">
        <v>33</v>
      </c>
      <c r="F12" s="23"/>
      <c r="G12" s="14" t="s">
        <v>14</v>
      </c>
      <c r="H12" s="9">
        <v>1</v>
      </c>
      <c r="I12" s="9">
        <v>0</v>
      </c>
      <c r="J12" s="9">
        <v>0</v>
      </c>
      <c r="K12" s="9"/>
      <c r="M12" s="18">
        <v>41393</v>
      </c>
      <c r="N12" s="2">
        <v>0</v>
      </c>
      <c r="O12">
        <v>0</v>
      </c>
    </row>
    <row r="13" spans="1:15">
      <c r="A13" s="14" t="s">
        <v>8</v>
      </c>
      <c r="B13" s="9">
        <v>0</v>
      </c>
      <c r="C13" s="9">
        <v>0</v>
      </c>
      <c r="D13" s="9">
        <v>0</v>
      </c>
      <c r="E13" s="22"/>
      <c r="F13" s="23"/>
      <c r="G13" s="14" t="s">
        <v>8</v>
      </c>
      <c r="H13" s="9">
        <v>3</v>
      </c>
      <c r="I13" s="9">
        <v>3</v>
      </c>
      <c r="J13" s="9">
        <v>2</v>
      </c>
      <c r="K13" s="9" t="s">
        <v>49</v>
      </c>
      <c r="L13" s="5"/>
      <c r="M13" s="18">
        <v>41401</v>
      </c>
      <c r="N13" s="2">
        <v>0</v>
      </c>
      <c r="O13">
        <v>0</v>
      </c>
    </row>
    <row r="14" spans="1:15">
      <c r="A14" s="14" t="s">
        <v>9</v>
      </c>
      <c r="B14" s="9">
        <v>0</v>
      </c>
      <c r="C14" s="9">
        <v>0</v>
      </c>
      <c r="D14" s="9">
        <v>0</v>
      </c>
      <c r="E14" s="22"/>
      <c r="F14" s="23"/>
      <c r="G14" s="14" t="s">
        <v>9</v>
      </c>
      <c r="H14" s="9">
        <v>2</v>
      </c>
      <c r="I14" s="9">
        <v>2</v>
      </c>
      <c r="J14" s="9">
        <v>0</v>
      </c>
      <c r="K14" s="9" t="s">
        <v>33</v>
      </c>
      <c r="L14" s="5"/>
      <c r="M14" s="18"/>
      <c r="N14" s="2"/>
    </row>
    <row r="15" spans="1:15">
      <c r="A15" s="14" t="s">
        <v>10</v>
      </c>
      <c r="B15" s="9">
        <v>1</v>
      </c>
      <c r="C15" s="9">
        <v>1</v>
      </c>
      <c r="D15" s="9">
        <v>0</v>
      </c>
      <c r="E15" s="22" t="s">
        <v>33</v>
      </c>
      <c r="F15" s="23"/>
      <c r="G15" s="14" t="s">
        <v>10</v>
      </c>
      <c r="H15" s="9">
        <v>0</v>
      </c>
      <c r="I15" s="9">
        <v>0</v>
      </c>
      <c r="J15" s="9">
        <v>0</v>
      </c>
      <c r="K15" s="9"/>
      <c r="L15" s="5"/>
      <c r="M15" s="5"/>
      <c r="N15" s="5"/>
    </row>
    <row r="16" spans="1:15">
      <c r="A16" s="14" t="s">
        <v>11</v>
      </c>
      <c r="B16" s="9">
        <v>1</v>
      </c>
      <c r="C16" s="9">
        <v>0</v>
      </c>
      <c r="D16" s="9">
        <v>0</v>
      </c>
      <c r="E16" s="22"/>
      <c r="F16" s="23"/>
      <c r="G16" s="14" t="s">
        <v>11</v>
      </c>
      <c r="H16" s="9">
        <v>1</v>
      </c>
      <c r="I16" s="9">
        <v>1</v>
      </c>
      <c r="J16" s="9">
        <v>1</v>
      </c>
      <c r="K16" s="9"/>
      <c r="L16" s="5"/>
      <c r="M16" s="5"/>
      <c r="N16" s="5"/>
    </row>
    <row r="17" spans="1:22">
      <c r="A17" s="14" t="s">
        <v>12</v>
      </c>
      <c r="B17" s="9">
        <v>2</v>
      </c>
      <c r="C17" s="9">
        <v>2</v>
      </c>
      <c r="D17" s="9">
        <v>2</v>
      </c>
      <c r="E17" s="22" t="s">
        <v>18</v>
      </c>
      <c r="F17" s="23"/>
      <c r="G17" s="14" t="s">
        <v>12</v>
      </c>
      <c r="H17" s="9">
        <v>0</v>
      </c>
      <c r="I17" s="9">
        <v>0</v>
      </c>
      <c r="J17" s="9">
        <v>0</v>
      </c>
      <c r="K17" s="9"/>
      <c r="L17" s="5"/>
      <c r="M17" s="5"/>
      <c r="N17" s="5"/>
    </row>
    <row r="18" spans="1:22">
      <c r="A18" s="14" t="s">
        <v>13</v>
      </c>
      <c r="B18" s="9">
        <v>1</v>
      </c>
      <c r="C18" s="9">
        <v>1</v>
      </c>
      <c r="D18" s="9">
        <v>1</v>
      </c>
      <c r="E18" s="22"/>
      <c r="F18" s="23"/>
      <c r="G18" s="14" t="s">
        <v>13</v>
      </c>
      <c r="H18" s="9">
        <v>0</v>
      </c>
      <c r="I18" s="9">
        <v>0</v>
      </c>
      <c r="J18" s="9">
        <v>0</v>
      </c>
      <c r="K18" s="9"/>
      <c r="L18" s="5"/>
      <c r="M18" s="5"/>
      <c r="N18" s="5"/>
    </row>
    <row r="19" spans="1:2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22">
      <c r="A20" s="26" t="s">
        <v>45</v>
      </c>
      <c r="B20" t="s">
        <v>30</v>
      </c>
      <c r="C20" t="s">
        <v>46</v>
      </c>
      <c r="G20" s="26" t="s">
        <v>45</v>
      </c>
      <c r="H20" t="s">
        <v>31</v>
      </c>
      <c r="I20" t="s">
        <v>46</v>
      </c>
      <c r="M20" t="s">
        <v>44</v>
      </c>
      <c r="S20" t="s">
        <v>51</v>
      </c>
    </row>
    <row r="21" spans="1:22">
      <c r="A21" s="12" t="s">
        <v>4</v>
      </c>
      <c r="B21" s="6" t="s">
        <v>16</v>
      </c>
      <c r="C21" s="6" t="s">
        <v>17</v>
      </c>
      <c r="D21" s="6" t="s">
        <v>20</v>
      </c>
      <c r="G21" s="12" t="s">
        <v>4</v>
      </c>
      <c r="H21" s="6" t="s">
        <v>16</v>
      </c>
      <c r="I21" s="6" t="s">
        <v>17</v>
      </c>
      <c r="J21" s="6" t="s">
        <v>20</v>
      </c>
      <c r="M21" s="12" t="s">
        <v>4</v>
      </c>
      <c r="N21" s="6" t="s">
        <v>16</v>
      </c>
      <c r="O21" s="6" t="s">
        <v>17</v>
      </c>
      <c r="P21" s="6" t="s">
        <v>20</v>
      </c>
      <c r="S21" s="12" t="s">
        <v>4</v>
      </c>
      <c r="T21" s="6" t="s">
        <v>16</v>
      </c>
      <c r="U21" s="6" t="s">
        <v>17</v>
      </c>
      <c r="V21" s="6" t="s">
        <v>20</v>
      </c>
    </row>
    <row r="22" spans="1:22">
      <c r="A22" s="8">
        <v>0</v>
      </c>
      <c r="B22" s="9">
        <f>B6/8</f>
        <v>0</v>
      </c>
      <c r="C22" s="9">
        <f t="shared" ref="C22:D22" si="0">C6/8</f>
        <v>0</v>
      </c>
      <c r="D22" s="9">
        <f t="shared" si="0"/>
        <v>0</v>
      </c>
      <c r="G22" s="8">
        <v>0</v>
      </c>
      <c r="H22" s="9">
        <v>0</v>
      </c>
      <c r="I22" s="9">
        <f t="shared" ref="I22:J22" si="1">I6/8</f>
        <v>0</v>
      </c>
      <c r="J22" s="9">
        <f t="shared" si="1"/>
        <v>0</v>
      </c>
      <c r="M22" s="8">
        <v>0</v>
      </c>
      <c r="N22" s="9">
        <f>AVERAGE(B22,H22)</f>
        <v>0</v>
      </c>
      <c r="O22" s="9">
        <f t="shared" ref="O22:P34" si="2">AVERAGE(C22,I22)</f>
        <v>0</v>
      </c>
      <c r="P22" s="9">
        <f t="shared" si="2"/>
        <v>0</v>
      </c>
      <c r="S22" s="8">
        <v>0</v>
      </c>
      <c r="T22" s="9">
        <f>SUM(N22)</f>
        <v>0</v>
      </c>
      <c r="U22" s="9">
        <f t="shared" ref="U22:V22" si="3">SUM(O22)</f>
        <v>0</v>
      </c>
      <c r="V22" s="9">
        <f t="shared" si="3"/>
        <v>0</v>
      </c>
    </row>
    <row r="23" spans="1:22">
      <c r="A23" s="10" t="s">
        <v>41</v>
      </c>
      <c r="B23" s="9">
        <f t="shared" ref="B23:D34" si="4">B7/8</f>
        <v>0</v>
      </c>
      <c r="C23" s="9">
        <f t="shared" si="4"/>
        <v>0</v>
      </c>
      <c r="D23" s="9">
        <f t="shared" si="4"/>
        <v>0</v>
      </c>
      <c r="G23" s="14" t="s">
        <v>41</v>
      </c>
      <c r="H23" s="9">
        <f t="shared" ref="H23:J29" si="5">H7/8</f>
        <v>0</v>
      </c>
      <c r="I23" s="9">
        <f t="shared" si="5"/>
        <v>0</v>
      </c>
      <c r="J23" s="9">
        <f t="shared" si="5"/>
        <v>0</v>
      </c>
      <c r="M23" s="14" t="s">
        <v>41</v>
      </c>
      <c r="N23" s="9">
        <f t="shared" ref="N23:N34" si="6">AVERAGE(B23,H23)</f>
        <v>0</v>
      </c>
      <c r="O23" s="9">
        <f t="shared" si="2"/>
        <v>0</v>
      </c>
      <c r="P23" s="9">
        <f t="shared" si="2"/>
        <v>0</v>
      </c>
      <c r="S23" s="14" t="s">
        <v>41</v>
      </c>
      <c r="T23" s="30">
        <f>SUM(N22:N23)</f>
        <v>0</v>
      </c>
      <c r="U23" s="30">
        <f t="shared" ref="U23:V23" si="7">SUM(O22:O23)</f>
        <v>0</v>
      </c>
      <c r="V23" s="30">
        <f t="shared" si="7"/>
        <v>0</v>
      </c>
    </row>
    <row r="24" spans="1:22">
      <c r="A24" s="10" t="s">
        <v>42</v>
      </c>
      <c r="B24" s="9">
        <f t="shared" si="4"/>
        <v>0.125</v>
      </c>
      <c r="C24" s="9">
        <f t="shared" si="4"/>
        <v>0.125</v>
      </c>
      <c r="D24" s="9">
        <f t="shared" si="4"/>
        <v>0</v>
      </c>
      <c r="G24" s="14" t="s">
        <v>42</v>
      </c>
      <c r="H24" s="9">
        <f t="shared" si="5"/>
        <v>0.25</v>
      </c>
      <c r="I24" s="9">
        <f t="shared" si="5"/>
        <v>0.125</v>
      </c>
      <c r="J24" s="9">
        <f t="shared" si="5"/>
        <v>0.125</v>
      </c>
      <c r="M24" s="14" t="s">
        <v>42</v>
      </c>
      <c r="N24" s="30">
        <f t="shared" si="6"/>
        <v>0.1875</v>
      </c>
      <c r="O24" s="30">
        <f t="shared" si="2"/>
        <v>0.125</v>
      </c>
      <c r="P24" s="30">
        <v>0</v>
      </c>
      <c r="Q24" t="s">
        <v>54</v>
      </c>
      <c r="S24" s="14" t="s">
        <v>42</v>
      </c>
      <c r="T24" s="30">
        <f>SUM(N22:N24)</f>
        <v>0.1875</v>
      </c>
      <c r="U24" s="30">
        <f t="shared" ref="U24" si="8">SUM(O22:O24)</f>
        <v>0.125</v>
      </c>
      <c r="V24" s="30">
        <v>0</v>
      </c>
    </row>
    <row r="25" spans="1:22">
      <c r="A25" s="10" t="s">
        <v>43</v>
      </c>
      <c r="B25" s="9">
        <f t="shared" si="4"/>
        <v>0.25</v>
      </c>
      <c r="C25" s="9">
        <f t="shared" si="4"/>
        <v>0.25</v>
      </c>
      <c r="D25" s="9">
        <f t="shared" si="4"/>
        <v>0</v>
      </c>
      <c r="G25" s="14" t="s">
        <v>43</v>
      </c>
      <c r="H25" s="9">
        <f t="shared" si="5"/>
        <v>0.375</v>
      </c>
      <c r="I25" s="9">
        <f t="shared" si="5"/>
        <v>0.375</v>
      </c>
      <c r="J25" s="9">
        <f t="shared" si="5"/>
        <v>0.125</v>
      </c>
      <c r="M25" s="14" t="s">
        <v>43</v>
      </c>
      <c r="N25" s="30">
        <f t="shared" si="6"/>
        <v>0.3125</v>
      </c>
      <c r="O25" s="30">
        <f t="shared" si="2"/>
        <v>0.3125</v>
      </c>
      <c r="P25" s="30">
        <f t="shared" si="2"/>
        <v>6.25E-2</v>
      </c>
      <c r="S25" s="14" t="s">
        <v>43</v>
      </c>
      <c r="T25" s="30">
        <f>SUM(N22:N25)</f>
        <v>0.5</v>
      </c>
      <c r="U25" s="30">
        <f t="shared" ref="U25:V25" si="9">SUM(O22:O25)</f>
        <v>0.4375</v>
      </c>
      <c r="V25" s="30">
        <f t="shared" si="9"/>
        <v>6.25E-2</v>
      </c>
    </row>
    <row r="26" spans="1:22">
      <c r="A26" s="14" t="s">
        <v>5</v>
      </c>
      <c r="B26" s="9">
        <f t="shared" si="4"/>
        <v>0.25</v>
      </c>
      <c r="C26" s="9">
        <f t="shared" si="4"/>
        <v>0.25</v>
      </c>
      <c r="D26" s="9">
        <f t="shared" si="4"/>
        <v>0</v>
      </c>
      <c r="G26" s="14" t="s">
        <v>5</v>
      </c>
      <c r="H26" s="9">
        <f t="shared" si="5"/>
        <v>0.25</v>
      </c>
      <c r="I26" s="9">
        <f t="shared" si="5"/>
        <v>0.25</v>
      </c>
      <c r="J26" s="9">
        <f t="shared" si="5"/>
        <v>0</v>
      </c>
      <c r="M26" s="14" t="s">
        <v>5</v>
      </c>
      <c r="N26" s="30">
        <f t="shared" si="6"/>
        <v>0.25</v>
      </c>
      <c r="O26" s="30">
        <f t="shared" si="2"/>
        <v>0.25</v>
      </c>
      <c r="P26" s="30">
        <f t="shared" si="2"/>
        <v>0</v>
      </c>
      <c r="S26" s="14" t="s">
        <v>5</v>
      </c>
      <c r="T26" s="30">
        <f>SUM(N22:N26)</f>
        <v>0.75</v>
      </c>
      <c r="U26" s="30">
        <f t="shared" ref="U26:V26" si="10">SUM(O22:O26)</f>
        <v>0.6875</v>
      </c>
      <c r="V26" s="30">
        <f t="shared" si="10"/>
        <v>6.25E-2</v>
      </c>
    </row>
    <row r="27" spans="1:22">
      <c r="A27" s="14" t="s">
        <v>15</v>
      </c>
      <c r="B27" s="9">
        <f t="shared" si="4"/>
        <v>0.25</v>
      </c>
      <c r="C27" s="9">
        <f t="shared" si="4"/>
        <v>0.25</v>
      </c>
      <c r="D27" s="9">
        <f t="shared" si="4"/>
        <v>0.25</v>
      </c>
      <c r="G27" s="14" t="s">
        <v>15</v>
      </c>
      <c r="H27" s="9">
        <f t="shared" si="5"/>
        <v>0.5</v>
      </c>
      <c r="I27" s="9">
        <f t="shared" si="5"/>
        <v>0.25</v>
      </c>
      <c r="J27" s="9">
        <f t="shared" si="5"/>
        <v>0.25</v>
      </c>
      <c r="M27" s="14" t="s">
        <v>15</v>
      </c>
      <c r="N27" s="30">
        <f t="shared" si="6"/>
        <v>0.375</v>
      </c>
      <c r="O27" s="30">
        <f t="shared" si="2"/>
        <v>0.25</v>
      </c>
      <c r="P27" s="30">
        <f t="shared" si="2"/>
        <v>0.25</v>
      </c>
      <c r="S27" s="14" t="s">
        <v>15</v>
      </c>
      <c r="T27" s="30">
        <f>SUM(N22:N27)</f>
        <v>1.125</v>
      </c>
      <c r="U27" s="30">
        <f t="shared" ref="U27:V27" si="11">SUM(O22:O27)</f>
        <v>0.9375</v>
      </c>
      <c r="V27" s="30">
        <f t="shared" si="11"/>
        <v>0.3125</v>
      </c>
    </row>
    <row r="28" spans="1:22">
      <c r="A28" s="14" t="s">
        <v>14</v>
      </c>
      <c r="B28" s="9">
        <f t="shared" si="4"/>
        <v>0.125</v>
      </c>
      <c r="C28" s="9">
        <f t="shared" si="4"/>
        <v>0.125</v>
      </c>
      <c r="D28" s="9">
        <f t="shared" si="4"/>
        <v>0</v>
      </c>
      <c r="G28" s="14" t="s">
        <v>14</v>
      </c>
      <c r="H28" s="9">
        <f t="shared" si="5"/>
        <v>0.125</v>
      </c>
      <c r="I28" s="9">
        <f t="shared" si="5"/>
        <v>0</v>
      </c>
      <c r="J28" s="9">
        <f t="shared" si="5"/>
        <v>0</v>
      </c>
      <c r="M28" s="14" t="s">
        <v>14</v>
      </c>
      <c r="N28" s="30">
        <f t="shared" si="6"/>
        <v>0.125</v>
      </c>
      <c r="O28" s="30">
        <f t="shared" si="2"/>
        <v>6.25E-2</v>
      </c>
      <c r="P28" s="30">
        <f t="shared" si="2"/>
        <v>0</v>
      </c>
      <c r="S28" s="14" t="s">
        <v>14</v>
      </c>
      <c r="T28" s="30">
        <f>SUM(N22:N29)</f>
        <v>1.4375</v>
      </c>
      <c r="U28" s="30">
        <f t="shared" ref="U28:V28" si="12">SUM(O22:O29)</f>
        <v>1.1875</v>
      </c>
      <c r="V28" s="30">
        <f t="shared" si="12"/>
        <v>0.4375</v>
      </c>
    </row>
    <row r="29" spans="1:22">
      <c r="A29" s="14" t="s">
        <v>8</v>
      </c>
      <c r="B29" s="9">
        <f t="shared" si="4"/>
        <v>0</v>
      </c>
      <c r="C29" s="9">
        <f t="shared" si="4"/>
        <v>0</v>
      </c>
      <c r="D29" s="9">
        <f t="shared" si="4"/>
        <v>0</v>
      </c>
      <c r="G29" s="14" t="s">
        <v>8</v>
      </c>
      <c r="H29" s="9">
        <f t="shared" si="5"/>
        <v>0.375</v>
      </c>
      <c r="I29" s="9">
        <f t="shared" si="5"/>
        <v>0.375</v>
      </c>
      <c r="J29" s="9">
        <f t="shared" si="5"/>
        <v>0.25</v>
      </c>
      <c r="M29" s="14" t="s">
        <v>8</v>
      </c>
      <c r="N29" s="30">
        <f t="shared" si="6"/>
        <v>0.1875</v>
      </c>
      <c r="O29" s="30">
        <f t="shared" si="2"/>
        <v>0.1875</v>
      </c>
      <c r="P29" s="30">
        <f t="shared" si="2"/>
        <v>0.125</v>
      </c>
      <c r="S29" s="14" t="s">
        <v>8</v>
      </c>
      <c r="T29" s="30">
        <f>SUM(N22:N30)</f>
        <v>1.5803571428571428</v>
      </c>
      <c r="U29" s="30">
        <f t="shared" ref="U29:V29" si="13">SUM(O22:O30)</f>
        <v>1.3303571428571428</v>
      </c>
      <c r="V29" s="30">
        <f t="shared" si="13"/>
        <v>0.4375</v>
      </c>
    </row>
    <row r="30" spans="1:22">
      <c r="A30" s="14" t="s">
        <v>9</v>
      </c>
      <c r="B30" s="9">
        <f t="shared" si="4"/>
        <v>0</v>
      </c>
      <c r="C30" s="9">
        <f t="shared" si="4"/>
        <v>0</v>
      </c>
      <c r="D30" s="9">
        <f t="shared" si="4"/>
        <v>0</v>
      </c>
      <c r="G30" s="14" t="s">
        <v>9</v>
      </c>
      <c r="H30" s="29">
        <f>H14/7</f>
        <v>0.2857142857142857</v>
      </c>
      <c r="I30" s="30">
        <f t="shared" ref="I30:J30" si="14">I14/7</f>
        <v>0.2857142857142857</v>
      </c>
      <c r="J30" s="9">
        <f t="shared" si="14"/>
        <v>0</v>
      </c>
      <c r="K30" t="s">
        <v>50</v>
      </c>
      <c r="M30" s="14" t="s">
        <v>9</v>
      </c>
      <c r="N30" s="30">
        <f t="shared" si="6"/>
        <v>0.14285714285714285</v>
      </c>
      <c r="O30" s="30">
        <f t="shared" si="2"/>
        <v>0.14285714285714285</v>
      </c>
      <c r="P30" s="30">
        <f t="shared" si="2"/>
        <v>0</v>
      </c>
      <c r="S30" s="14" t="s">
        <v>9</v>
      </c>
      <c r="T30" s="30">
        <f>SUM(N22:N31)</f>
        <v>1.6428571428571428</v>
      </c>
      <c r="U30" s="30">
        <f t="shared" ref="U30:V30" si="15">SUM(O22:O31)</f>
        <v>1.3928571428571428</v>
      </c>
      <c r="V30" s="30">
        <f t="shared" si="15"/>
        <v>0.4375</v>
      </c>
    </row>
    <row r="31" spans="1:22">
      <c r="A31" s="14" t="s">
        <v>10</v>
      </c>
      <c r="B31" s="9">
        <f t="shared" si="4"/>
        <v>0.125</v>
      </c>
      <c r="C31" s="9">
        <f t="shared" si="4"/>
        <v>0.125</v>
      </c>
      <c r="D31" s="9">
        <f t="shared" si="4"/>
        <v>0</v>
      </c>
      <c r="G31" s="14" t="s">
        <v>10</v>
      </c>
      <c r="H31" s="9">
        <f t="shared" ref="H31:J31" si="16">H15/7</f>
        <v>0</v>
      </c>
      <c r="I31" s="9">
        <f t="shared" si="16"/>
        <v>0</v>
      </c>
      <c r="J31" s="9">
        <f t="shared" si="16"/>
        <v>0</v>
      </c>
      <c r="K31" t="s">
        <v>50</v>
      </c>
      <c r="M31" s="14" t="s">
        <v>10</v>
      </c>
      <c r="N31" s="30">
        <f t="shared" si="6"/>
        <v>6.25E-2</v>
      </c>
      <c r="O31" s="30">
        <f t="shared" si="2"/>
        <v>6.25E-2</v>
      </c>
      <c r="P31" s="30">
        <f t="shared" si="2"/>
        <v>0</v>
      </c>
      <c r="S31" s="14" t="s">
        <v>10</v>
      </c>
      <c r="T31" s="30">
        <f>SUM(N22:N31)</f>
        <v>1.6428571428571428</v>
      </c>
      <c r="U31" s="30">
        <f t="shared" ref="U31:V31" si="17">SUM(O22:O31)</f>
        <v>1.3928571428571428</v>
      </c>
      <c r="V31" s="30">
        <f t="shared" si="17"/>
        <v>0.4375</v>
      </c>
    </row>
    <row r="32" spans="1:22">
      <c r="A32" s="14" t="s">
        <v>11</v>
      </c>
      <c r="B32" s="9">
        <f t="shared" si="4"/>
        <v>0.125</v>
      </c>
      <c r="C32" s="9">
        <f t="shared" si="4"/>
        <v>0</v>
      </c>
      <c r="D32" s="9">
        <f t="shared" si="4"/>
        <v>0</v>
      </c>
      <c r="G32" s="14" t="s">
        <v>11</v>
      </c>
      <c r="H32" s="30">
        <f t="shared" ref="H32:J32" si="18">H16/7</f>
        <v>0.14285714285714285</v>
      </c>
      <c r="I32" s="30">
        <f t="shared" si="18"/>
        <v>0.14285714285714285</v>
      </c>
      <c r="J32" s="30">
        <f t="shared" si="18"/>
        <v>0.14285714285714285</v>
      </c>
      <c r="K32" t="s">
        <v>50</v>
      </c>
      <c r="M32" s="14" t="s">
        <v>11</v>
      </c>
      <c r="N32" s="30">
        <f t="shared" si="6"/>
        <v>0.13392857142857142</v>
      </c>
      <c r="O32" s="30">
        <f t="shared" si="2"/>
        <v>7.1428571428571425E-2</v>
      </c>
      <c r="P32" s="30">
        <f t="shared" si="2"/>
        <v>7.1428571428571425E-2</v>
      </c>
      <c r="S32" s="14" t="s">
        <v>11</v>
      </c>
      <c r="T32" s="30">
        <f>SUM(N22:N32)</f>
        <v>1.7767857142857142</v>
      </c>
      <c r="U32" s="30">
        <f t="shared" ref="U32:V32" si="19">SUM(O22:O32)</f>
        <v>1.4642857142857142</v>
      </c>
      <c r="V32" s="30">
        <f t="shared" si="19"/>
        <v>0.5089285714285714</v>
      </c>
    </row>
    <row r="33" spans="1:22">
      <c r="A33" s="14" t="s">
        <v>12</v>
      </c>
      <c r="B33" s="9">
        <f t="shared" si="4"/>
        <v>0.25</v>
      </c>
      <c r="C33" s="9">
        <f t="shared" si="4"/>
        <v>0.25</v>
      </c>
      <c r="D33" s="9">
        <f t="shared" si="4"/>
        <v>0.25</v>
      </c>
      <c r="G33" s="14" t="s">
        <v>12</v>
      </c>
      <c r="H33" s="9">
        <f t="shared" ref="H33:J33" si="20">H17/7</f>
        <v>0</v>
      </c>
      <c r="I33" s="9">
        <f t="shared" si="20"/>
        <v>0</v>
      </c>
      <c r="J33" s="9">
        <f t="shared" si="20"/>
        <v>0</v>
      </c>
      <c r="K33" t="s">
        <v>50</v>
      </c>
      <c r="M33" s="14" t="s">
        <v>12</v>
      </c>
      <c r="N33" s="30">
        <f t="shared" si="6"/>
        <v>0.125</v>
      </c>
      <c r="O33" s="30">
        <f t="shared" si="2"/>
        <v>0.125</v>
      </c>
      <c r="P33" s="30">
        <f t="shared" si="2"/>
        <v>0.125</v>
      </c>
      <c r="S33" s="14" t="s">
        <v>12</v>
      </c>
      <c r="T33" s="9">
        <f>SUM(N22:N33)</f>
        <v>1.9017857142857142</v>
      </c>
      <c r="U33" s="9">
        <f t="shared" ref="U33:V33" si="21">SUM(O22:O33)</f>
        <v>1.5892857142857142</v>
      </c>
      <c r="V33" s="9">
        <f t="shared" si="21"/>
        <v>0.6339285714285714</v>
      </c>
    </row>
    <row r="34" spans="1:22">
      <c r="A34" s="14" t="s">
        <v>13</v>
      </c>
      <c r="B34" s="9">
        <f t="shared" si="4"/>
        <v>0.125</v>
      </c>
      <c r="C34" s="9">
        <f t="shared" si="4"/>
        <v>0.125</v>
      </c>
      <c r="D34" s="9">
        <f t="shared" si="4"/>
        <v>0.125</v>
      </c>
      <c r="G34" s="14" t="s">
        <v>13</v>
      </c>
      <c r="H34" s="9">
        <f t="shared" ref="H34:J34" si="22">H18/7</f>
        <v>0</v>
      </c>
      <c r="I34" s="9">
        <f t="shared" si="22"/>
        <v>0</v>
      </c>
      <c r="J34" s="9">
        <f t="shared" si="22"/>
        <v>0</v>
      </c>
      <c r="K34" t="s">
        <v>50</v>
      </c>
      <c r="M34" s="14" t="s">
        <v>13</v>
      </c>
      <c r="N34" s="30">
        <f t="shared" si="6"/>
        <v>6.25E-2</v>
      </c>
      <c r="O34" s="30">
        <f t="shared" si="2"/>
        <v>6.25E-2</v>
      </c>
      <c r="P34" s="30">
        <f t="shared" si="2"/>
        <v>6.25E-2</v>
      </c>
      <c r="S34" s="14" t="s">
        <v>13</v>
      </c>
      <c r="T34" s="9">
        <f>SUM(N22:N34)</f>
        <v>1.9642857142857142</v>
      </c>
      <c r="U34" s="9">
        <f t="shared" ref="U34:V34" si="23">SUM(O22:O34)</f>
        <v>1.6517857142857142</v>
      </c>
      <c r="V34" s="9">
        <f t="shared" si="23"/>
        <v>0.6964285714285714</v>
      </c>
    </row>
    <row r="35" spans="1:22">
      <c r="A35" s="27" t="s">
        <v>47</v>
      </c>
      <c r="D35" s="28">
        <f>SUM(D25:D34)*8</f>
        <v>5</v>
      </c>
      <c r="E35" t="s">
        <v>48</v>
      </c>
      <c r="G35" s="27" t="s">
        <v>47</v>
      </c>
      <c r="J35" s="37">
        <v>6</v>
      </c>
      <c r="K35" t="s">
        <v>48</v>
      </c>
      <c r="M35" s="27" t="s">
        <v>47</v>
      </c>
      <c r="N35" s="31"/>
      <c r="O35" s="31"/>
      <c r="P35" s="36">
        <f>AVERAGE(D35,J35)</f>
        <v>5.5</v>
      </c>
      <c r="S35" s="33" t="s">
        <v>47</v>
      </c>
      <c r="T35" s="9"/>
      <c r="U35" s="9"/>
      <c r="V35" s="9">
        <f>5.5</f>
        <v>5.5</v>
      </c>
    </row>
  </sheetData>
  <phoneticPr fontId="7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opLeftCell="E12" workbookViewId="0">
      <selection activeCell="S8" sqref="S8"/>
    </sheetView>
  </sheetViews>
  <sheetFormatPr baseColWidth="10" defaultRowHeight="15" x14ac:dyDescent="0"/>
  <cols>
    <col min="4" max="4" width="13.33203125" customWidth="1"/>
    <col min="5" max="5" width="14.6640625" customWidth="1"/>
    <col min="10" max="10" width="15.6640625" customWidth="1"/>
    <col min="11" max="11" width="16" customWidth="1"/>
    <col min="16" max="16" width="12.1640625" customWidth="1"/>
  </cols>
  <sheetData>
    <row r="1" spans="1:17">
      <c r="A1" s="1" t="s">
        <v>7</v>
      </c>
    </row>
    <row r="2" spans="1:17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7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7">
      <c r="A4" s="5"/>
      <c r="B4" s="13" t="s">
        <v>1</v>
      </c>
      <c r="C4" s="5"/>
      <c r="D4" s="5" t="s">
        <v>35</v>
      </c>
      <c r="E4" s="5"/>
      <c r="F4" s="5"/>
      <c r="G4" s="5"/>
      <c r="H4" s="13" t="s">
        <v>2</v>
      </c>
      <c r="I4" s="5"/>
      <c r="J4" s="5" t="s">
        <v>36</v>
      </c>
      <c r="K4" s="5"/>
      <c r="M4" t="s">
        <v>28</v>
      </c>
      <c r="N4" t="s">
        <v>29</v>
      </c>
      <c r="P4" t="s">
        <v>40</v>
      </c>
      <c r="Q4" t="s">
        <v>39</v>
      </c>
    </row>
    <row r="5" spans="1:17">
      <c r="A5" s="12" t="s">
        <v>4</v>
      </c>
      <c r="B5" s="6" t="s">
        <v>16</v>
      </c>
      <c r="C5" s="6" t="s">
        <v>17</v>
      </c>
      <c r="D5" s="6" t="s">
        <v>20</v>
      </c>
      <c r="E5" s="21" t="s">
        <v>19</v>
      </c>
      <c r="F5" s="7"/>
      <c r="G5" s="6" t="s">
        <v>4</v>
      </c>
      <c r="H5" s="6" t="s">
        <v>16</v>
      </c>
      <c r="I5" s="6" t="s">
        <v>17</v>
      </c>
      <c r="J5" s="6" t="s">
        <v>20</v>
      </c>
      <c r="K5" s="6" t="s">
        <v>19</v>
      </c>
      <c r="M5" s="20" t="s">
        <v>32</v>
      </c>
      <c r="N5" s="3" t="s">
        <v>30</v>
      </c>
      <c r="O5" s="20" t="s">
        <v>31</v>
      </c>
      <c r="P5" s="25" t="s">
        <v>37</v>
      </c>
      <c r="Q5" s="25" t="s">
        <v>38</v>
      </c>
    </row>
    <row r="6" spans="1:17">
      <c r="A6" s="8">
        <v>0</v>
      </c>
      <c r="B6" s="9">
        <v>0</v>
      </c>
      <c r="C6" s="9">
        <v>0</v>
      </c>
      <c r="D6" s="9">
        <v>0</v>
      </c>
      <c r="E6" s="22"/>
      <c r="F6" s="7"/>
      <c r="G6" s="9">
        <v>0</v>
      </c>
      <c r="H6" s="9">
        <v>0</v>
      </c>
      <c r="I6" s="9">
        <v>0</v>
      </c>
      <c r="J6" s="9">
        <v>0</v>
      </c>
      <c r="K6" s="9"/>
      <c r="M6" s="44">
        <v>41376</v>
      </c>
      <c r="N6" s="45">
        <v>0</v>
      </c>
      <c r="O6" s="5">
        <v>0</v>
      </c>
      <c r="P6" s="42">
        <v>0</v>
      </c>
      <c r="Q6" s="46">
        <v>0</v>
      </c>
    </row>
    <row r="7" spans="1:17">
      <c r="A7" s="10" t="s">
        <v>41</v>
      </c>
      <c r="B7" s="9">
        <v>0</v>
      </c>
      <c r="C7" s="9">
        <v>0</v>
      </c>
      <c r="D7" s="9">
        <v>0</v>
      </c>
      <c r="E7" s="22"/>
      <c r="F7" s="7"/>
      <c r="G7" s="10" t="s">
        <v>41</v>
      </c>
      <c r="H7" s="9">
        <v>0</v>
      </c>
      <c r="I7" s="9">
        <v>0</v>
      </c>
      <c r="J7" s="9">
        <v>0</v>
      </c>
      <c r="K7" s="9"/>
      <c r="M7" s="44">
        <v>41380</v>
      </c>
      <c r="N7" s="7">
        <v>0</v>
      </c>
      <c r="O7" s="5">
        <v>0</v>
      </c>
      <c r="P7" s="47">
        <v>0</v>
      </c>
      <c r="Q7" s="47">
        <v>0</v>
      </c>
    </row>
    <row r="8" spans="1:17">
      <c r="A8" s="10" t="s">
        <v>42</v>
      </c>
      <c r="B8" s="9">
        <v>2</v>
      </c>
      <c r="C8" s="9">
        <v>2</v>
      </c>
      <c r="D8" s="9">
        <v>2</v>
      </c>
      <c r="E8" s="22" t="s">
        <v>34</v>
      </c>
      <c r="F8" s="7"/>
      <c r="G8" s="10" t="s">
        <v>42</v>
      </c>
      <c r="H8" s="9">
        <v>3</v>
      </c>
      <c r="I8" s="9">
        <v>3</v>
      </c>
      <c r="J8" s="9">
        <v>1</v>
      </c>
      <c r="K8" s="9"/>
      <c r="M8" s="44">
        <v>41382</v>
      </c>
      <c r="N8" s="7">
        <v>0</v>
      </c>
      <c r="O8" s="5">
        <v>0</v>
      </c>
      <c r="P8" s="47">
        <v>0</v>
      </c>
      <c r="Q8" s="47">
        <v>0</v>
      </c>
    </row>
    <row r="9" spans="1:17">
      <c r="A9" s="10" t="s">
        <v>43</v>
      </c>
      <c r="B9" s="9">
        <v>1</v>
      </c>
      <c r="C9" s="9">
        <v>1</v>
      </c>
      <c r="D9" s="9">
        <v>1</v>
      </c>
      <c r="E9" s="22"/>
      <c r="F9" s="7"/>
      <c r="G9" s="10" t="s">
        <v>43</v>
      </c>
      <c r="H9" s="9">
        <v>3</v>
      </c>
      <c r="I9" s="9">
        <v>3</v>
      </c>
      <c r="J9" s="9">
        <v>3</v>
      </c>
      <c r="K9" s="9"/>
      <c r="M9" s="44">
        <v>41386</v>
      </c>
      <c r="N9" s="7">
        <v>0</v>
      </c>
      <c r="O9" s="5">
        <v>0</v>
      </c>
      <c r="P9" s="47">
        <v>0</v>
      </c>
      <c r="Q9" s="47">
        <v>0</v>
      </c>
    </row>
    <row r="10" spans="1:17">
      <c r="A10" s="14" t="s">
        <v>5</v>
      </c>
      <c r="B10" s="9">
        <v>2</v>
      </c>
      <c r="C10" s="9">
        <v>2</v>
      </c>
      <c r="D10" s="9">
        <v>2</v>
      </c>
      <c r="E10" s="22"/>
      <c r="F10" s="7"/>
      <c r="G10" s="24" t="s">
        <v>5</v>
      </c>
      <c r="H10" s="9">
        <v>1</v>
      </c>
      <c r="I10" s="9">
        <v>1</v>
      </c>
      <c r="J10" s="9">
        <v>1</v>
      </c>
      <c r="K10" s="9"/>
      <c r="M10" s="44">
        <v>41388</v>
      </c>
      <c r="N10" s="7">
        <v>0</v>
      </c>
      <c r="O10" s="5">
        <v>0</v>
      </c>
      <c r="P10" s="47">
        <v>0</v>
      </c>
      <c r="Q10" s="47">
        <v>0</v>
      </c>
    </row>
    <row r="11" spans="1:17">
      <c r="A11" s="14" t="s">
        <v>15</v>
      </c>
      <c r="B11" s="9">
        <v>0</v>
      </c>
      <c r="C11" s="9">
        <v>0</v>
      </c>
      <c r="D11" s="9">
        <v>0</v>
      </c>
      <c r="E11" s="22"/>
      <c r="F11" s="7"/>
      <c r="G11" s="24" t="s">
        <v>15</v>
      </c>
      <c r="H11" s="9">
        <v>0</v>
      </c>
      <c r="I11" s="9">
        <v>0</v>
      </c>
      <c r="J11" s="9">
        <v>0</v>
      </c>
      <c r="K11" s="9"/>
      <c r="M11" s="44">
        <v>41390</v>
      </c>
      <c r="N11" s="7">
        <v>0</v>
      </c>
      <c r="O11" s="5">
        <v>0</v>
      </c>
      <c r="P11" s="47">
        <v>0</v>
      </c>
      <c r="Q11" s="47">
        <v>0</v>
      </c>
    </row>
    <row r="12" spans="1:17">
      <c r="A12" s="14" t="s">
        <v>14</v>
      </c>
      <c r="B12" s="9">
        <v>0</v>
      </c>
      <c r="C12" s="9">
        <v>0</v>
      </c>
      <c r="D12" s="9">
        <v>0</v>
      </c>
      <c r="E12" s="22"/>
      <c r="F12" s="7"/>
      <c r="G12" s="24" t="s">
        <v>14</v>
      </c>
      <c r="H12" s="9">
        <v>0</v>
      </c>
      <c r="I12" s="9">
        <v>0</v>
      </c>
      <c r="J12" s="9">
        <v>0</v>
      </c>
      <c r="K12" s="9"/>
      <c r="M12" s="44">
        <v>41393</v>
      </c>
      <c r="N12" s="7">
        <v>0</v>
      </c>
      <c r="O12" s="5">
        <v>0</v>
      </c>
      <c r="P12" s="47">
        <v>0</v>
      </c>
      <c r="Q12" s="47">
        <v>0</v>
      </c>
    </row>
    <row r="13" spans="1:17">
      <c r="A13" s="14" t="s">
        <v>8</v>
      </c>
      <c r="B13" s="9">
        <v>1</v>
      </c>
      <c r="C13" s="9">
        <v>1</v>
      </c>
      <c r="D13" s="9">
        <v>1</v>
      </c>
      <c r="E13" s="22"/>
      <c r="F13" s="7"/>
      <c r="G13" s="24" t="s">
        <v>8</v>
      </c>
      <c r="H13" s="9">
        <v>0</v>
      </c>
      <c r="I13" s="9">
        <v>0</v>
      </c>
      <c r="J13" s="9">
        <v>0</v>
      </c>
      <c r="K13" s="9"/>
      <c r="M13" s="44">
        <v>41401</v>
      </c>
      <c r="N13" s="7">
        <v>0</v>
      </c>
      <c r="O13" s="5">
        <v>0</v>
      </c>
      <c r="P13" s="47">
        <v>0</v>
      </c>
      <c r="Q13" s="47">
        <v>0</v>
      </c>
    </row>
    <row r="14" spans="1:17">
      <c r="A14" s="14" t="s">
        <v>9</v>
      </c>
      <c r="B14" s="9">
        <v>0</v>
      </c>
      <c r="C14" s="9">
        <v>0</v>
      </c>
      <c r="D14" s="9">
        <v>0</v>
      </c>
      <c r="E14" s="22"/>
      <c r="F14" s="7"/>
      <c r="G14" s="24" t="s">
        <v>9</v>
      </c>
      <c r="H14" s="9">
        <v>0</v>
      </c>
      <c r="I14" s="9">
        <v>0</v>
      </c>
      <c r="J14" s="9">
        <v>0</v>
      </c>
      <c r="K14" s="9"/>
    </row>
    <row r="15" spans="1:17">
      <c r="A15" s="14" t="s">
        <v>10</v>
      </c>
      <c r="B15" s="9">
        <v>0</v>
      </c>
      <c r="C15" s="9">
        <v>0</v>
      </c>
      <c r="D15" s="9">
        <v>0</v>
      </c>
      <c r="E15" s="22"/>
      <c r="F15" s="7"/>
      <c r="G15" s="24" t="s">
        <v>10</v>
      </c>
      <c r="H15" s="9">
        <v>0</v>
      </c>
      <c r="I15" s="9">
        <v>0</v>
      </c>
      <c r="J15" s="9">
        <v>0</v>
      </c>
      <c r="K15" s="9"/>
    </row>
    <row r="16" spans="1:17">
      <c r="A16" s="14" t="s">
        <v>11</v>
      </c>
      <c r="B16" s="9">
        <v>0</v>
      </c>
      <c r="C16" s="9">
        <v>0</v>
      </c>
      <c r="D16" s="9">
        <v>0</v>
      </c>
      <c r="E16" s="22"/>
      <c r="F16" s="7"/>
      <c r="G16" s="24" t="s">
        <v>11</v>
      </c>
      <c r="H16" s="9">
        <v>0</v>
      </c>
      <c r="I16" s="9">
        <v>0</v>
      </c>
      <c r="J16" s="9">
        <v>0</v>
      </c>
      <c r="K16" s="9"/>
    </row>
    <row r="17" spans="1:22">
      <c r="A17" s="14" t="s">
        <v>12</v>
      </c>
      <c r="B17" s="9">
        <v>1</v>
      </c>
      <c r="C17" s="9">
        <v>1</v>
      </c>
      <c r="D17" s="9">
        <v>1</v>
      </c>
      <c r="E17" s="22"/>
      <c r="F17" s="7"/>
      <c r="G17" s="24" t="s">
        <v>12</v>
      </c>
      <c r="H17" s="9">
        <v>0</v>
      </c>
      <c r="I17" s="9">
        <v>0</v>
      </c>
      <c r="J17" s="9">
        <v>0</v>
      </c>
      <c r="K17" s="9"/>
    </row>
    <row r="18" spans="1:22">
      <c r="A18" s="14" t="s">
        <v>13</v>
      </c>
      <c r="B18" s="9">
        <v>0</v>
      </c>
      <c r="C18" s="9">
        <v>0</v>
      </c>
      <c r="D18" s="9">
        <v>0</v>
      </c>
      <c r="E18" s="22"/>
      <c r="F18" s="7"/>
      <c r="G18" s="24" t="s">
        <v>13</v>
      </c>
      <c r="H18" s="9">
        <v>0</v>
      </c>
      <c r="I18" s="9">
        <v>0</v>
      </c>
      <c r="J18" s="9">
        <v>0</v>
      </c>
      <c r="K18" s="9"/>
    </row>
    <row r="19" spans="1:2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22">
      <c r="A20" s="26" t="s">
        <v>45</v>
      </c>
      <c r="B20" t="s">
        <v>30</v>
      </c>
      <c r="C20" t="s">
        <v>46</v>
      </c>
      <c r="G20" s="26" t="s">
        <v>45</v>
      </c>
      <c r="H20" t="s">
        <v>31</v>
      </c>
      <c r="I20" t="s">
        <v>46</v>
      </c>
      <c r="M20" t="s">
        <v>44</v>
      </c>
      <c r="R20" t="s">
        <v>51</v>
      </c>
    </row>
    <row r="21" spans="1:22">
      <c r="A21" s="12" t="s">
        <v>4</v>
      </c>
      <c r="B21" s="6" t="s">
        <v>16</v>
      </c>
      <c r="C21" s="6" t="s">
        <v>17</v>
      </c>
      <c r="D21" s="6" t="s">
        <v>20</v>
      </c>
      <c r="G21" s="12" t="s">
        <v>4</v>
      </c>
      <c r="H21" s="6" t="s">
        <v>16</v>
      </c>
      <c r="I21" s="6" t="s">
        <v>17</v>
      </c>
      <c r="J21" s="6" t="s">
        <v>20</v>
      </c>
      <c r="M21" s="12" t="s">
        <v>4</v>
      </c>
      <c r="N21" s="6" t="s">
        <v>16</v>
      </c>
      <c r="O21" s="6" t="s">
        <v>17</v>
      </c>
      <c r="P21" s="6" t="s">
        <v>20</v>
      </c>
      <c r="R21" s="12" t="s">
        <v>4</v>
      </c>
      <c r="S21" s="6" t="s">
        <v>16</v>
      </c>
      <c r="T21" s="6" t="s">
        <v>17</v>
      </c>
      <c r="U21" s="6" t="s">
        <v>20</v>
      </c>
    </row>
    <row r="22" spans="1:22">
      <c r="A22" s="8">
        <v>0</v>
      </c>
      <c r="B22" s="9">
        <f>B6/8</f>
        <v>0</v>
      </c>
      <c r="C22" s="9">
        <f t="shared" ref="C22:D22" si="0">C6/8</f>
        <v>0</v>
      </c>
      <c r="D22" s="9">
        <f t="shared" si="0"/>
        <v>0</v>
      </c>
      <c r="G22" s="8">
        <v>0</v>
      </c>
      <c r="H22" s="9">
        <f>H6/8</f>
        <v>0</v>
      </c>
      <c r="I22" s="9">
        <f t="shared" ref="I22:J22" si="1">I6/8</f>
        <v>0</v>
      </c>
      <c r="J22" s="9">
        <f t="shared" si="1"/>
        <v>0</v>
      </c>
      <c r="M22" s="8">
        <v>0</v>
      </c>
      <c r="N22" s="9">
        <f>AVERAGE(B22,H22)</f>
        <v>0</v>
      </c>
      <c r="O22" s="9">
        <f t="shared" ref="O22:P22" si="2">AVERAGE(C22,I22)</f>
        <v>0</v>
      </c>
      <c r="P22" s="9">
        <f t="shared" si="2"/>
        <v>0</v>
      </c>
      <c r="R22" s="8">
        <v>0</v>
      </c>
      <c r="S22" s="9">
        <f>SUM(N22)</f>
        <v>0</v>
      </c>
      <c r="T22" s="9">
        <f t="shared" ref="T22:U22" si="3">SUM(O22)</f>
        <v>0</v>
      </c>
      <c r="U22" s="9">
        <f t="shared" si="3"/>
        <v>0</v>
      </c>
    </row>
    <row r="23" spans="1:22">
      <c r="A23" s="10" t="s">
        <v>41</v>
      </c>
      <c r="B23" s="9">
        <f t="shared" ref="B23:D23" si="4">B7/8</f>
        <v>0</v>
      </c>
      <c r="C23" s="9">
        <f t="shared" si="4"/>
        <v>0</v>
      </c>
      <c r="D23" s="9">
        <f t="shared" si="4"/>
        <v>0</v>
      </c>
      <c r="G23" s="14" t="s">
        <v>41</v>
      </c>
      <c r="H23" s="9">
        <f t="shared" ref="H23:J23" si="5">H7/8</f>
        <v>0</v>
      </c>
      <c r="I23" s="9">
        <f t="shared" si="5"/>
        <v>0</v>
      </c>
      <c r="J23" s="9">
        <f t="shared" si="5"/>
        <v>0</v>
      </c>
      <c r="M23" s="14" t="s">
        <v>41</v>
      </c>
      <c r="N23" s="9">
        <f t="shared" ref="N23:N34" si="6">AVERAGE(B23,H23)</f>
        <v>0</v>
      </c>
      <c r="O23" s="9">
        <f t="shared" ref="O23:O34" si="7">AVERAGE(C23,I23)</f>
        <v>0</v>
      </c>
      <c r="P23" s="9">
        <f t="shared" ref="P23:P34" si="8">AVERAGE(D23,J23)</f>
        <v>0</v>
      </c>
      <c r="R23" s="14" t="s">
        <v>41</v>
      </c>
      <c r="S23" s="30">
        <f>SUM(N22:N23)</f>
        <v>0</v>
      </c>
      <c r="T23" s="30">
        <f t="shared" ref="T23:U23" si="9">SUM(O22:O23)</f>
        <v>0</v>
      </c>
      <c r="U23" s="30">
        <f t="shared" si="9"/>
        <v>0</v>
      </c>
    </row>
    <row r="24" spans="1:22">
      <c r="A24" s="10" t="s">
        <v>42</v>
      </c>
      <c r="B24" s="9">
        <f t="shared" ref="B24:D24" si="10">B8/8</f>
        <v>0.25</v>
      </c>
      <c r="C24" s="9">
        <f t="shared" si="10"/>
        <v>0.25</v>
      </c>
      <c r="D24" s="9">
        <f t="shared" si="10"/>
        <v>0.25</v>
      </c>
      <c r="G24" s="14" t="s">
        <v>42</v>
      </c>
      <c r="H24" s="9">
        <f t="shared" ref="H24:J24" si="11">H8/8</f>
        <v>0.375</v>
      </c>
      <c r="I24" s="9">
        <f t="shared" si="11"/>
        <v>0.375</v>
      </c>
      <c r="J24" s="9">
        <f t="shared" si="11"/>
        <v>0.125</v>
      </c>
      <c r="M24" s="14" t="s">
        <v>42</v>
      </c>
      <c r="N24" s="9">
        <f t="shared" si="6"/>
        <v>0.3125</v>
      </c>
      <c r="O24" s="9">
        <f t="shared" si="7"/>
        <v>0.3125</v>
      </c>
      <c r="P24" s="9">
        <v>0</v>
      </c>
      <c r="R24" s="14" t="s">
        <v>42</v>
      </c>
      <c r="S24" s="30">
        <f>SUM(N22:N24)</f>
        <v>0.3125</v>
      </c>
      <c r="T24" s="30">
        <f>SUM(O22:O24)</f>
        <v>0.3125</v>
      </c>
      <c r="U24" s="30">
        <f>SUM(P22:P24)</f>
        <v>0</v>
      </c>
      <c r="V24" t="s">
        <v>55</v>
      </c>
    </row>
    <row r="25" spans="1:22">
      <c r="A25" s="10" t="s">
        <v>43</v>
      </c>
      <c r="B25" s="9">
        <f t="shared" ref="B25:D25" si="12">B9/8</f>
        <v>0.125</v>
      </c>
      <c r="C25" s="9">
        <f t="shared" si="12"/>
        <v>0.125</v>
      </c>
      <c r="D25" s="9">
        <f t="shared" si="12"/>
        <v>0.125</v>
      </c>
      <c r="G25" s="14" t="s">
        <v>43</v>
      </c>
      <c r="H25" s="9">
        <f t="shared" ref="H25:J25" si="13">H9/8</f>
        <v>0.375</v>
      </c>
      <c r="I25" s="9">
        <f t="shared" si="13"/>
        <v>0.375</v>
      </c>
      <c r="J25" s="9">
        <f t="shared" si="13"/>
        <v>0.375</v>
      </c>
      <c r="M25" s="14" t="s">
        <v>43</v>
      </c>
      <c r="N25" s="9">
        <f t="shared" si="6"/>
        <v>0.25</v>
      </c>
      <c r="O25" s="9">
        <f t="shared" si="7"/>
        <v>0.25</v>
      </c>
      <c r="P25" s="9">
        <f t="shared" si="8"/>
        <v>0.25</v>
      </c>
      <c r="R25" s="14" t="s">
        <v>43</v>
      </c>
      <c r="S25" s="30">
        <f>SUM(N22:N25)</f>
        <v>0.5625</v>
      </c>
      <c r="T25" s="30">
        <f t="shared" ref="T25:U25" si="14">SUM(O22:O25)</f>
        <v>0.5625</v>
      </c>
      <c r="U25" s="30">
        <f t="shared" si="14"/>
        <v>0.25</v>
      </c>
    </row>
    <row r="26" spans="1:22">
      <c r="A26" s="14" t="s">
        <v>5</v>
      </c>
      <c r="B26" s="9">
        <f t="shared" ref="B26:D26" si="15">B10/8</f>
        <v>0.25</v>
      </c>
      <c r="C26" s="9">
        <f t="shared" si="15"/>
        <v>0.25</v>
      </c>
      <c r="D26" s="9">
        <f t="shared" si="15"/>
        <v>0.25</v>
      </c>
      <c r="G26" s="14" t="s">
        <v>5</v>
      </c>
      <c r="H26" s="9">
        <f t="shared" ref="H26:J26" si="16">H10/8</f>
        <v>0.125</v>
      </c>
      <c r="I26" s="9">
        <f t="shared" si="16"/>
        <v>0.125</v>
      </c>
      <c r="J26" s="9">
        <f t="shared" si="16"/>
        <v>0.125</v>
      </c>
      <c r="M26" s="14" t="s">
        <v>5</v>
      </c>
      <c r="N26" s="9">
        <f t="shared" si="6"/>
        <v>0.1875</v>
      </c>
      <c r="O26" s="9">
        <f t="shared" si="7"/>
        <v>0.1875</v>
      </c>
      <c r="P26" s="9">
        <f t="shared" si="8"/>
        <v>0.1875</v>
      </c>
      <c r="R26" s="14" t="s">
        <v>5</v>
      </c>
      <c r="S26" s="30">
        <f>SUM(N22:N26)</f>
        <v>0.75</v>
      </c>
      <c r="T26" s="30">
        <f t="shared" ref="T26:U26" si="17">SUM(O22:O26)</f>
        <v>0.75</v>
      </c>
      <c r="U26" s="30">
        <f t="shared" si="17"/>
        <v>0.4375</v>
      </c>
    </row>
    <row r="27" spans="1:22">
      <c r="A27" s="14" t="s">
        <v>15</v>
      </c>
      <c r="B27" s="9">
        <f t="shared" ref="B27:D27" si="18">B11/8</f>
        <v>0</v>
      </c>
      <c r="C27" s="9">
        <f t="shared" si="18"/>
        <v>0</v>
      </c>
      <c r="D27" s="9">
        <f t="shared" si="18"/>
        <v>0</v>
      </c>
      <c r="G27" s="14" t="s">
        <v>15</v>
      </c>
      <c r="H27" s="9">
        <f t="shared" ref="H27:J27" si="19">H11/8</f>
        <v>0</v>
      </c>
      <c r="I27" s="9">
        <f t="shared" si="19"/>
        <v>0</v>
      </c>
      <c r="J27" s="9">
        <f t="shared" si="19"/>
        <v>0</v>
      </c>
      <c r="M27" s="14" t="s">
        <v>15</v>
      </c>
      <c r="N27" s="9">
        <f t="shared" si="6"/>
        <v>0</v>
      </c>
      <c r="O27" s="9">
        <f t="shared" si="7"/>
        <v>0</v>
      </c>
      <c r="P27" s="9">
        <f t="shared" si="8"/>
        <v>0</v>
      </c>
      <c r="R27" s="14" t="s">
        <v>15</v>
      </c>
      <c r="S27" s="30">
        <f>SUM(N22:N27)</f>
        <v>0.75</v>
      </c>
      <c r="T27" s="30">
        <f t="shared" ref="T27:U27" si="20">SUM(O22:O27)</f>
        <v>0.75</v>
      </c>
      <c r="U27" s="30">
        <f t="shared" si="20"/>
        <v>0.4375</v>
      </c>
    </row>
    <row r="28" spans="1:22">
      <c r="A28" s="14" t="s">
        <v>14</v>
      </c>
      <c r="B28" s="9">
        <f t="shared" ref="B28:D28" si="21">B12/8</f>
        <v>0</v>
      </c>
      <c r="C28" s="9">
        <f t="shared" si="21"/>
        <v>0</v>
      </c>
      <c r="D28" s="9">
        <f t="shared" si="21"/>
        <v>0</v>
      </c>
      <c r="G28" s="14" t="s">
        <v>14</v>
      </c>
      <c r="H28" s="9">
        <f t="shared" ref="H28:J28" si="22">H12/8</f>
        <v>0</v>
      </c>
      <c r="I28" s="9">
        <f t="shared" si="22"/>
        <v>0</v>
      </c>
      <c r="J28" s="9">
        <f t="shared" si="22"/>
        <v>0</v>
      </c>
      <c r="M28" s="14" t="s">
        <v>14</v>
      </c>
      <c r="N28" s="9">
        <f t="shared" si="6"/>
        <v>0</v>
      </c>
      <c r="O28" s="9">
        <f t="shared" si="7"/>
        <v>0</v>
      </c>
      <c r="P28" s="9">
        <f t="shared" si="8"/>
        <v>0</v>
      </c>
      <c r="R28" s="14" t="s">
        <v>14</v>
      </c>
      <c r="S28" s="30">
        <f>SUM(N22:N28)</f>
        <v>0.75</v>
      </c>
      <c r="T28" s="30">
        <f t="shared" ref="T28:U28" si="23">SUM(O22:O28)</f>
        <v>0.75</v>
      </c>
      <c r="U28" s="30">
        <f t="shared" si="23"/>
        <v>0.4375</v>
      </c>
    </row>
    <row r="29" spans="1:22">
      <c r="A29" s="14" t="s">
        <v>8</v>
      </c>
      <c r="B29" s="9">
        <f t="shared" ref="B29:D29" si="24">B13/8</f>
        <v>0.125</v>
      </c>
      <c r="C29" s="9">
        <f t="shared" si="24"/>
        <v>0.125</v>
      </c>
      <c r="D29" s="9">
        <f t="shared" si="24"/>
        <v>0.125</v>
      </c>
      <c r="G29" s="14" t="s">
        <v>8</v>
      </c>
      <c r="H29" s="9">
        <f t="shared" ref="H29:J29" si="25">H13/8</f>
        <v>0</v>
      </c>
      <c r="I29" s="9">
        <f t="shared" si="25"/>
        <v>0</v>
      </c>
      <c r="J29" s="9">
        <f t="shared" si="25"/>
        <v>0</v>
      </c>
      <c r="M29" s="14" t="s">
        <v>8</v>
      </c>
      <c r="N29" s="9">
        <f t="shared" si="6"/>
        <v>6.25E-2</v>
      </c>
      <c r="O29" s="9">
        <f t="shared" si="7"/>
        <v>6.25E-2</v>
      </c>
      <c r="P29" s="9">
        <f t="shared" si="8"/>
        <v>6.25E-2</v>
      </c>
      <c r="R29" s="14" t="s">
        <v>8</v>
      </c>
      <c r="S29" s="30">
        <f>SUM(N22:N29)</f>
        <v>0.8125</v>
      </c>
      <c r="T29" s="30">
        <f t="shared" ref="T29:U29" si="26">SUM(O22:O29)</f>
        <v>0.8125</v>
      </c>
      <c r="U29" s="30">
        <f t="shared" si="26"/>
        <v>0.5</v>
      </c>
    </row>
    <row r="30" spans="1:22">
      <c r="A30" s="14" t="s">
        <v>9</v>
      </c>
      <c r="B30" s="9">
        <f t="shared" ref="B30:D30" si="27">B14/8</f>
        <v>0</v>
      </c>
      <c r="C30" s="9">
        <f t="shared" si="27"/>
        <v>0</v>
      </c>
      <c r="D30" s="9">
        <f t="shared" si="27"/>
        <v>0</v>
      </c>
      <c r="G30" s="14" t="s">
        <v>9</v>
      </c>
      <c r="H30" s="9">
        <f t="shared" ref="H30:J30" si="28">H14/8</f>
        <v>0</v>
      </c>
      <c r="I30" s="9">
        <f t="shared" si="28"/>
        <v>0</v>
      </c>
      <c r="J30" s="9">
        <f t="shared" si="28"/>
        <v>0</v>
      </c>
      <c r="M30" s="14" t="s">
        <v>9</v>
      </c>
      <c r="N30" s="9">
        <f t="shared" si="6"/>
        <v>0</v>
      </c>
      <c r="O30" s="9">
        <f t="shared" si="7"/>
        <v>0</v>
      </c>
      <c r="P30" s="9">
        <f t="shared" si="8"/>
        <v>0</v>
      </c>
      <c r="R30" s="14" t="s">
        <v>9</v>
      </c>
      <c r="S30" s="30">
        <f>SUM(N22:N30)</f>
        <v>0.8125</v>
      </c>
      <c r="T30" s="30">
        <f t="shared" ref="T30:U30" si="29">SUM(O22:O30)</f>
        <v>0.8125</v>
      </c>
      <c r="U30" s="30">
        <f t="shared" si="29"/>
        <v>0.5</v>
      </c>
    </row>
    <row r="31" spans="1:22">
      <c r="A31" s="14" t="s">
        <v>10</v>
      </c>
      <c r="B31" s="9">
        <f t="shared" ref="B31:D31" si="30">B15/8</f>
        <v>0</v>
      </c>
      <c r="C31" s="9">
        <f t="shared" si="30"/>
        <v>0</v>
      </c>
      <c r="D31" s="9">
        <f t="shared" si="30"/>
        <v>0</v>
      </c>
      <c r="G31" s="14" t="s">
        <v>10</v>
      </c>
      <c r="H31" s="9">
        <f t="shared" ref="H31:J31" si="31">H15/8</f>
        <v>0</v>
      </c>
      <c r="I31" s="9">
        <f t="shared" si="31"/>
        <v>0</v>
      </c>
      <c r="J31" s="9">
        <f t="shared" si="31"/>
        <v>0</v>
      </c>
      <c r="M31" s="14" t="s">
        <v>10</v>
      </c>
      <c r="N31" s="9">
        <f t="shared" si="6"/>
        <v>0</v>
      </c>
      <c r="O31" s="9">
        <f t="shared" si="7"/>
        <v>0</v>
      </c>
      <c r="P31" s="9">
        <f t="shared" si="8"/>
        <v>0</v>
      </c>
      <c r="R31" s="14" t="s">
        <v>10</v>
      </c>
      <c r="S31" s="30">
        <f>SUM(N22:N31)</f>
        <v>0.8125</v>
      </c>
      <c r="T31" s="30">
        <f t="shared" ref="T31:U31" si="32">SUM(O22:O31)</f>
        <v>0.8125</v>
      </c>
      <c r="U31" s="30">
        <f t="shared" si="32"/>
        <v>0.5</v>
      </c>
    </row>
    <row r="32" spans="1:22">
      <c r="A32" s="14" t="s">
        <v>11</v>
      </c>
      <c r="B32" s="9">
        <f t="shared" ref="B32:D32" si="33">B16/8</f>
        <v>0</v>
      </c>
      <c r="C32" s="9">
        <f t="shared" si="33"/>
        <v>0</v>
      </c>
      <c r="D32" s="9">
        <f t="shared" si="33"/>
        <v>0</v>
      </c>
      <c r="G32" s="14" t="s">
        <v>11</v>
      </c>
      <c r="H32" s="9">
        <f t="shared" ref="H32:J32" si="34">H16/8</f>
        <v>0</v>
      </c>
      <c r="I32" s="9">
        <f t="shared" si="34"/>
        <v>0</v>
      </c>
      <c r="J32" s="9">
        <f t="shared" si="34"/>
        <v>0</v>
      </c>
      <c r="M32" s="14" t="s">
        <v>11</v>
      </c>
      <c r="N32" s="9">
        <f t="shared" si="6"/>
        <v>0</v>
      </c>
      <c r="O32" s="9">
        <f t="shared" si="7"/>
        <v>0</v>
      </c>
      <c r="P32" s="9">
        <f t="shared" si="8"/>
        <v>0</v>
      </c>
      <c r="R32" s="14" t="s">
        <v>11</v>
      </c>
      <c r="S32" s="30">
        <f>SUM(N22:N32)</f>
        <v>0.8125</v>
      </c>
      <c r="T32" s="30">
        <f t="shared" ref="T32:U32" si="35">SUM(O22:O32)</f>
        <v>0.8125</v>
      </c>
      <c r="U32" s="30">
        <f t="shared" si="35"/>
        <v>0.5</v>
      </c>
    </row>
    <row r="33" spans="1:21">
      <c r="A33" s="14" t="s">
        <v>12</v>
      </c>
      <c r="B33" s="9">
        <f t="shared" ref="B33:D33" si="36">B17/8</f>
        <v>0.125</v>
      </c>
      <c r="C33" s="9">
        <f t="shared" si="36"/>
        <v>0.125</v>
      </c>
      <c r="D33" s="9">
        <f t="shared" si="36"/>
        <v>0.125</v>
      </c>
      <c r="G33" s="14" t="s">
        <v>12</v>
      </c>
      <c r="H33" s="9">
        <f t="shared" ref="H33:J33" si="37">H17/8</f>
        <v>0</v>
      </c>
      <c r="I33" s="9">
        <f t="shared" si="37"/>
        <v>0</v>
      </c>
      <c r="J33" s="9">
        <f t="shared" si="37"/>
        <v>0</v>
      </c>
      <c r="M33" s="14" t="s">
        <v>12</v>
      </c>
      <c r="N33" s="9">
        <f t="shared" si="6"/>
        <v>6.25E-2</v>
      </c>
      <c r="O33" s="9">
        <f t="shared" si="7"/>
        <v>6.25E-2</v>
      </c>
      <c r="P33" s="9">
        <f t="shared" si="8"/>
        <v>6.25E-2</v>
      </c>
      <c r="R33" s="14" t="s">
        <v>12</v>
      </c>
      <c r="S33" s="9">
        <f>SUM(N22:N33)</f>
        <v>0.875</v>
      </c>
      <c r="T33" s="9">
        <f t="shared" ref="T33:U33" si="38">SUM(O22:O33)</f>
        <v>0.875</v>
      </c>
      <c r="U33" s="9">
        <f t="shared" si="38"/>
        <v>0.5625</v>
      </c>
    </row>
    <row r="34" spans="1:21">
      <c r="A34" s="14" t="s">
        <v>13</v>
      </c>
      <c r="B34" s="9">
        <f t="shared" ref="B34:D34" si="39">B18/8</f>
        <v>0</v>
      </c>
      <c r="C34" s="9">
        <f t="shared" si="39"/>
        <v>0</v>
      </c>
      <c r="D34" s="9">
        <f t="shared" si="39"/>
        <v>0</v>
      </c>
      <c r="G34" s="14" t="s">
        <v>13</v>
      </c>
      <c r="H34" s="9">
        <f t="shared" ref="H34:J34" si="40">H18/8</f>
        <v>0</v>
      </c>
      <c r="I34" s="9">
        <f t="shared" si="40"/>
        <v>0</v>
      </c>
      <c r="J34" s="9">
        <f t="shared" si="40"/>
        <v>0</v>
      </c>
      <c r="M34" s="14" t="s">
        <v>13</v>
      </c>
      <c r="N34" s="9">
        <f t="shared" si="6"/>
        <v>0</v>
      </c>
      <c r="O34" s="9">
        <f t="shared" si="7"/>
        <v>0</v>
      </c>
      <c r="P34" s="9">
        <f t="shared" si="8"/>
        <v>0</v>
      </c>
      <c r="R34" s="14" t="s">
        <v>13</v>
      </c>
      <c r="S34" s="39">
        <f>SUM(N22:N34)</f>
        <v>0.875</v>
      </c>
      <c r="T34" s="39">
        <f t="shared" ref="T34:U34" si="41">SUM(O22:O34)</f>
        <v>0.875</v>
      </c>
      <c r="U34" s="12">
        <f t="shared" si="41"/>
        <v>0.5625</v>
      </c>
    </row>
    <row r="35" spans="1:21">
      <c r="A35" s="27" t="s">
        <v>47</v>
      </c>
      <c r="D35" s="28">
        <f>SUM(D25:D34)*8</f>
        <v>5</v>
      </c>
      <c r="E35" t="s">
        <v>48</v>
      </c>
      <c r="G35" s="27" t="s">
        <v>47</v>
      </c>
      <c r="J35" s="28">
        <f>SUM(J25:J34)*8</f>
        <v>4</v>
      </c>
      <c r="K35" t="s">
        <v>48</v>
      </c>
      <c r="M35" s="27" t="s">
        <v>47</v>
      </c>
      <c r="P35" s="28">
        <f>SUM(P25:P34)*8</f>
        <v>4.5</v>
      </c>
      <c r="R35" s="38" t="s">
        <v>47</v>
      </c>
      <c r="S35" s="40"/>
      <c r="T35" s="41"/>
      <c r="U35" s="9">
        <f>U34*8</f>
        <v>4.5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Control</vt:lpstr>
      <vt:lpstr>25 </vt:lpstr>
      <vt:lpstr>50</vt:lpstr>
      <vt:lpstr>75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Jackson</dc:creator>
  <cp:lastModifiedBy>Katie Jackson</cp:lastModifiedBy>
  <cp:lastPrinted>2013-04-11T14:40:41Z</cp:lastPrinted>
  <dcterms:created xsi:type="dcterms:W3CDTF">2013-04-11T14:25:16Z</dcterms:created>
  <dcterms:modified xsi:type="dcterms:W3CDTF">2013-05-23T17:27:19Z</dcterms:modified>
</cp:coreProperties>
</file>